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935" activeTab="1"/>
  </bookViews>
  <sheets>
    <sheet name="R 2019,2020 a 2021" sheetId="1" r:id="rId1"/>
    <sheet name="N 2019,2020 a 2021" sheetId="2" r:id="rId2"/>
  </sheets>
  <definedNames/>
  <calcPr fullCalcOnLoad="1"/>
</workbook>
</file>

<file path=xl/sharedStrings.xml><?xml version="1.0" encoding="utf-8"?>
<sst xmlns="http://schemas.openxmlformats.org/spreadsheetml/2006/main" count="937" uniqueCount="396">
  <si>
    <t>ID</t>
  </si>
  <si>
    <t>Schvál.v P-SVK</t>
  </si>
  <si>
    <t>Název stavby</t>
  </si>
  <si>
    <t>Náklad dle</t>
  </si>
  <si>
    <t>Nájemné SVK</t>
  </si>
  <si>
    <t>Příspěvek obce</t>
  </si>
  <si>
    <t>Náklady celkem</t>
  </si>
  <si>
    <t>IZ</t>
  </si>
  <si>
    <t>PD</t>
  </si>
  <si>
    <t>SoD</t>
  </si>
  <si>
    <t>Poznámka</t>
  </si>
  <si>
    <t>Velká Bíteš - RVRK ul. Nová Čtvrť - II. etapa</t>
  </si>
  <si>
    <t>Bystřice nad Pernštejnem - K za náměstím</t>
  </si>
  <si>
    <t>Bystřice nad Pernštejnem - RVRK ul. R.Vaška</t>
  </si>
  <si>
    <t>Nedvědice - RK Nová Čtvrť II.</t>
  </si>
  <si>
    <t>Nové Město na Moravě - RVRK, revitalizace Vratislavova nám.</t>
  </si>
  <si>
    <t>Nové Město na Moravě - K ul. Hájkova</t>
  </si>
  <si>
    <t>Velké Meziříčí - RVRK Náměstí</t>
  </si>
  <si>
    <t>Nové Město na Moravě - VDJ Slavkovice</t>
  </si>
  <si>
    <t>Velká Bíteš - NVNK  Pod Spravedlností - Jihlavská</t>
  </si>
  <si>
    <t>Nové Město na Moravě - K ul. Masarykova (odlehčení)</t>
  </si>
  <si>
    <t xml:space="preserve">Seznam investic SVK Žďársko </t>
  </si>
  <si>
    <t>Radostín n.Oslavou - R VDJ</t>
  </si>
  <si>
    <t>Velká Bíteš - RK a NK, NV ul. Hybešova</t>
  </si>
  <si>
    <t>IH</t>
  </si>
  <si>
    <t>SP je vydáno</t>
  </si>
  <si>
    <t>Bystřice nad Pernštejnem - NV, zřízení 2. tl.pásma</t>
  </si>
  <si>
    <t>Zahájení stavby</t>
  </si>
  <si>
    <t xml:space="preserve">Dokončení stavby </t>
  </si>
  <si>
    <t>Hlinné - kanalizace</t>
  </si>
  <si>
    <t>zatím neobjednávat</t>
  </si>
  <si>
    <t xml:space="preserve">Bystřice nad Pernštejnem - RVRK ul. Luční </t>
  </si>
  <si>
    <t>Olší nad Oslavou - NK a napojení na ČOV VM</t>
  </si>
  <si>
    <t>Žďár nad Sázavou - RV Vodárenská</t>
  </si>
  <si>
    <t>Hamry nad Sázavou - splašková kanalizace</t>
  </si>
  <si>
    <t>Velká Bíteš - NV Košíkov</t>
  </si>
  <si>
    <t>Velká Bíteš - NK Košíkov</t>
  </si>
  <si>
    <t>ÚV Mostiště - doplnění oplocení u retenčních nádrží</t>
  </si>
  <si>
    <t>Radostín nad Oslavou - doplnění dávkovacích stanic na ČOV</t>
  </si>
  <si>
    <t>Nové Veselí - doplnění dávkovacích stanic na ČOV</t>
  </si>
  <si>
    <t>Oslavice - NVNK na lokalitu Necidův kopec</t>
  </si>
  <si>
    <t>Radostín nad Oslavou - kanalizace u KD</t>
  </si>
  <si>
    <t>Žďár nad Sázavou - ČOV</t>
  </si>
  <si>
    <t>Žďár nad Sázavou - RV (NK) Na Tvrzi</t>
  </si>
  <si>
    <t>ÚV Mostiště - odkanalizování ÚV</t>
  </si>
  <si>
    <t>Nové Město na Moravě - RK Drobného (u Enpeky)</t>
  </si>
  <si>
    <t>Bystřice nad Pernštejnem - RV ul. Kulturní</t>
  </si>
  <si>
    <t>Tišnovská Nová Ves - prodloužení vodovodu na p.č….</t>
  </si>
  <si>
    <t>V. Meziříčí - Hrbov, Svařenov, spl.kan. s napoj. na ČOV VM</t>
  </si>
  <si>
    <t>Lavičky - splašková kanalizace</t>
  </si>
  <si>
    <t>Nové Město na Moravě - K Luční RŠ 191-200</t>
  </si>
  <si>
    <t>Vídeň - odkanalizování obce</t>
  </si>
  <si>
    <t>Velké Meziříčí - R zás.řadu z VDJ Tři Kříže po ul. K Novému sv.</t>
  </si>
  <si>
    <t>Nové Město na Moravě - NV, rozvodný řad ul. Vlachovická</t>
  </si>
  <si>
    <t>Martinice - splašková kanalizace</t>
  </si>
  <si>
    <t>VIII-19</t>
  </si>
  <si>
    <t>Nové Město n. Mor. - RK Drobného (úsek Smetanova - Výhledy)</t>
  </si>
  <si>
    <t>N. Město na M. - NVNK Centrum služeb a řemesel Soškova</t>
  </si>
  <si>
    <t>Bystřice nad Pernštejnem - NVNK areál Čemolenu</t>
  </si>
  <si>
    <t>obec upřesní záměr novostavby</t>
  </si>
  <si>
    <t>Velká Bíteš - RK Za Uličkami</t>
  </si>
  <si>
    <t>Vodárenská soustava JZ Moravy - zvětšení kapacity VDJ Velké Meziříčí, Tři Kříže, Fajťák II</t>
  </si>
  <si>
    <t>ZKPV JZM Subprojekt 3-ÚV Mostiště-ČS Ovčírna - SO 3007 odpadní potrubí z bezpečnostních přelivů VDJ VM Fajťák II.</t>
  </si>
  <si>
    <t>převzetí inves. od obce po vydání ÚR</t>
  </si>
  <si>
    <t>ZKPV JZM Subprojekt 4-ÚV Vír-Drah. - SO násl.</t>
  </si>
  <si>
    <t>Velké Meziříčí - NVNK V Potokách</t>
  </si>
  <si>
    <t>Měřín - rekonstrukce vodovodu Dopravní terminál</t>
  </si>
  <si>
    <t>Rožná - novostavba vodovodu a kanalizace K Milasínu</t>
  </si>
  <si>
    <t>Velké Meziříčí - vodovod a kanalizace Ve Vilách</t>
  </si>
  <si>
    <t>Velká Bíteš - přístavba garáže ČOV</t>
  </si>
  <si>
    <t>ÚV Vír - rekonstrukce přívodu sur.vody a kalových lagun</t>
  </si>
  <si>
    <t>objednána PD 07/16</t>
  </si>
  <si>
    <t>Kundratice - prodloužení vodovodu pro RD č.p. 54</t>
  </si>
  <si>
    <t>Svratka - MK U koupaliště, SO 02 Splašková kanalizace</t>
  </si>
  <si>
    <t>město zajistí PD,ÚR,SP, převzetí investorství, SP 05/18</t>
  </si>
  <si>
    <t>výběr staveniště 03/2018, podkl.pro obj. 04/18</t>
  </si>
  <si>
    <t>Žďárec, Výstavba IS - lokalita zastavění "A", SO 03 Vodovod</t>
  </si>
  <si>
    <t>Velká Bíteš - V a K ul. Rajhradská</t>
  </si>
  <si>
    <t>VIII-20</t>
  </si>
  <si>
    <t>IX-20</t>
  </si>
  <si>
    <t>PD objednána 05/18</t>
  </si>
  <si>
    <t>100% hradí obec, PD objednána 05/18</t>
  </si>
  <si>
    <t>XI-20</t>
  </si>
  <si>
    <t xml:space="preserve">nebude se vydávat SP, rekonstrukce vede v trase </t>
  </si>
  <si>
    <t>SP 04/09 - platí, část stavby se realizovala</t>
  </si>
  <si>
    <t>XII-20</t>
  </si>
  <si>
    <t>IV-21</t>
  </si>
  <si>
    <t>VII-21</t>
  </si>
  <si>
    <t>VI-20</t>
  </si>
  <si>
    <t>V-21</t>
  </si>
  <si>
    <t>DPS předána na VAS 10/18</t>
  </si>
  <si>
    <t>Velká Bíteš - vodovod Lánice-Jihlavská</t>
  </si>
  <si>
    <t>PD objednána 08/18, fin. 70/30, výhledová akce</t>
  </si>
  <si>
    <t>Nové Město na Moravě - RVRK Lesní</t>
  </si>
  <si>
    <t>Rožná - rekonstrukce VDJ</t>
  </si>
  <si>
    <t>Velké Meziříčí - zkap. střed.tlak.pásma Hornom.- Nad Sýpkami</t>
  </si>
  <si>
    <t>VIII-21</t>
  </si>
  <si>
    <t>VI-21</t>
  </si>
  <si>
    <t>Velké Meziříčí - VaK Oslavická, Třebíčská</t>
  </si>
  <si>
    <t>Lhotka - intenzifikace ČOV</t>
  </si>
  <si>
    <t>realizace v násl.letech</t>
  </si>
  <si>
    <t xml:space="preserve">Košíkov - lokalita JV, NVNK pro výstavbu RD </t>
  </si>
  <si>
    <t>ZKPV JZM subp..5 - R vdv přiv. pram.Pavlov-ÚV Mos. SO 5001</t>
  </si>
  <si>
    <t>SP 10/18, dotace 79,272 tis. Kč, TDI - API Brno</t>
  </si>
  <si>
    <t>VIII-22</t>
  </si>
  <si>
    <t>podklad pro obj. PD 12/18</t>
  </si>
  <si>
    <t>Nedvědice - vodovod za hřištěm</t>
  </si>
  <si>
    <t>km 0,000-11,181, podklad pro obj. RPD 01/19</t>
  </si>
  <si>
    <t xml:space="preserve">ZKPV JZM Subprojekt 4-ÚV Vír-Drah. - SO 4013 </t>
  </si>
  <si>
    <t xml:space="preserve">ZKPV JZM Subprojekt 4-ÚV Vír-Drah. - SO 4014 </t>
  </si>
  <si>
    <t>RPD dor.na VAS 01/19</t>
  </si>
  <si>
    <t>Velká Bíteš - NVNK Sadová - Pod Babincem</t>
  </si>
  <si>
    <t>Žďár nad Sázavou - RVRK sídliště 7, 3.-5.etapa (., 3. a 4.etapa)</t>
  </si>
  <si>
    <t>město zajistí vydání ÚR</t>
  </si>
  <si>
    <t>Bystřice nad Pernštejnem - NVNK Forota II.</t>
  </si>
  <si>
    <t>Bystřice nad Pernštejnem - RVRK Tyršova</t>
  </si>
  <si>
    <t>Olší u Tišnova - odkanalizování lokality SEVER</t>
  </si>
  <si>
    <t>Lavičky - výstavba IS, lokalita Za Školou, NVNK</t>
  </si>
  <si>
    <t>podklad pro obj. PD 03/19</t>
  </si>
  <si>
    <t>podklady pro obj. PD 04/19</t>
  </si>
  <si>
    <t>Měřín - vodovod a kanalizace ul. Zarybník - 2.etapa</t>
  </si>
  <si>
    <t>IX-21</t>
  </si>
  <si>
    <t>Měřín - lokalita východ - komunikace a IS pro výstavbu RD</t>
  </si>
  <si>
    <t>Měříń - vodovod a kanalizace ul. Černická</t>
  </si>
  <si>
    <t>Hamry nad Sázavou - rekonstrukce vodovodů</t>
  </si>
  <si>
    <t>Žďár nad Sázavou - RV Jihlavská</t>
  </si>
  <si>
    <t>Rokytno - NVNK</t>
  </si>
  <si>
    <t>Nové Město na Moravě - RVRK Soškova (okružní křižovatka)</t>
  </si>
  <si>
    <t>Nedvědice - RK u vlakového nádraží</t>
  </si>
  <si>
    <t>podklad pro obj. PD 05/19</t>
  </si>
  <si>
    <t>podklady pro obj.PD 05/19</t>
  </si>
  <si>
    <t>Újezd - NV pro 8 RD v lokalitě Nad Dolním rybníkem</t>
  </si>
  <si>
    <t>Velké Meziříčí - NK Lesní</t>
  </si>
  <si>
    <t>Žďárec - RK - úsek Š1-Š2</t>
  </si>
  <si>
    <t>Lavičky - průmyslová zóna, prodloužení vodovodu DN 100</t>
  </si>
  <si>
    <t>XII-21</t>
  </si>
  <si>
    <t>Horní Rožínka - prodloužení vodovodu , p.č. 1/1</t>
  </si>
  <si>
    <t>podklad pro obj. PD 07/19</t>
  </si>
  <si>
    <t>XI-21</t>
  </si>
  <si>
    <t>III-21</t>
  </si>
  <si>
    <t>IV-22</t>
  </si>
  <si>
    <t>X-21</t>
  </si>
  <si>
    <t>Velká Bíteš - RVRK Pod Hradbami</t>
  </si>
  <si>
    <t>podklady pro obj. 11/17, sloučeno s pův. IZ stoka A-7</t>
  </si>
  <si>
    <t>zpracovává se DÚR</t>
  </si>
  <si>
    <t>Velké Meziříčí - NV v Mostištích, řad C1, C1-1</t>
  </si>
  <si>
    <t xml:space="preserve">Radostín nad Oslavou - RK podél Znetínského potoka </t>
  </si>
  <si>
    <t>X-20</t>
  </si>
  <si>
    <t>Velké Meziříčí - RVRK Nad Gymnáziem</t>
  </si>
  <si>
    <t>Žďár nad Sázavou - RVRK ulice Nádražní, pěší zóna</t>
  </si>
  <si>
    <t>Žďár nad Sázavou - RV ulice Nádražní (II.část, kruhák-nádraží)</t>
  </si>
  <si>
    <t>ÚV Mostiště - zdvojení přítoku surové vody do ÚV - I.etapa</t>
  </si>
  <si>
    <t>Jiříkovice -  prodloužení vodovodu pro 3 RD</t>
  </si>
  <si>
    <t>podklad pro obj. PD 09/19</t>
  </si>
  <si>
    <t>Rožná - novostavba vodovodu a kanalizace V Cihelně</t>
  </si>
  <si>
    <t>V-22</t>
  </si>
  <si>
    <t>Rozsochy - K a ČOV, SO 01, SO 02-2, SO 03 (+Kundratice)</t>
  </si>
  <si>
    <t>ZKPV JZM přiv. Pavlov - VM, část SO 5002, úsek ÚV Mostiště-Mostiště</t>
  </si>
  <si>
    <t>ZKPV JZM přiv. Pavlov - VM., část SO 5001, úsek km 11,181-11,403</t>
  </si>
  <si>
    <t>Žďár nad Sázavou - R technologie VDJ Žďár II - hyg.zaj.vody</t>
  </si>
  <si>
    <t>X-22</t>
  </si>
  <si>
    <t>VI-22</t>
  </si>
  <si>
    <t>Velké Meziříčí - RV Karlov</t>
  </si>
  <si>
    <t>Bystřice nad Pernštejnem - NV místní části Bratrušín</t>
  </si>
  <si>
    <t>By-odkan.obcí Karasín, Vítochov, Dvořiště, Písečné, Ždánice</t>
  </si>
  <si>
    <t>Netín - ČOV a spl.kanalizace (Netín, Záseka, Zadní Zhořec)</t>
  </si>
  <si>
    <t>Písečné - NVNK nad bytovkou</t>
  </si>
  <si>
    <t>Nedvědice - doplnění dávkovací stanice na ČOV</t>
  </si>
  <si>
    <t>podklad pro obj. DPS 09/19</t>
  </si>
  <si>
    <t>SIM, předány podklady na SVK na vř 09/19</t>
  </si>
  <si>
    <t>PD objednána 04/18, dořešit dotčené poz.</t>
  </si>
  <si>
    <t>SP 09/17, prodloužena platnost SP do 08/21</t>
  </si>
  <si>
    <t>SP 10/19</t>
  </si>
  <si>
    <t>Budeč - RV II.etapa</t>
  </si>
  <si>
    <t>Rozsochy - RV (s rek. komunikace III/3853)</t>
  </si>
  <si>
    <t>podklad pro obj. PD 11/19</t>
  </si>
  <si>
    <t>Nížkov - V a spl. K pro OS RD Loučka 4.etapa 18 RD</t>
  </si>
  <si>
    <t>Žďár nad Sázavou - odkanalizování místní části Radonín</t>
  </si>
  <si>
    <t>Březí, Březské - K a ČOV</t>
  </si>
  <si>
    <t>Nové Veselí - RVRK ul. Dolní - 2.etapa</t>
  </si>
  <si>
    <t>zpracovatel PD AQUA PROCON Brno</t>
  </si>
  <si>
    <t>Hamry nad Sázavou - RV řad E Dolní Hamry</t>
  </si>
  <si>
    <t>SP do 01/22</t>
  </si>
  <si>
    <t>70/30, SP 01/20</t>
  </si>
  <si>
    <t>VII-22</t>
  </si>
  <si>
    <t>Jámy - novostavba vodovodu a kanalizace lokalita Za Ploty</t>
  </si>
  <si>
    <t>V.Bíteš-N 14 BD-vod a jedn.kan., úsek DZR U Stadionu</t>
  </si>
  <si>
    <t>V.B.-N 14 BD-V,jedn.kan.,ul.U Stadionu, DZR-ul.Tyršova</t>
  </si>
  <si>
    <t>Bystřice nad Pern. - RVRK Zahradní - I. a II.etapa</t>
  </si>
  <si>
    <t>Žďár nad Sázavou - RV Jihlavská, úsek most ČD - Hettich</t>
  </si>
  <si>
    <t>Vidonín - NV OS 7 RD a zaokruhování stávajícího vodovodu</t>
  </si>
  <si>
    <t>V. Meziříčí - tl. poměry ve vodovodní síti v místní č. Mostiště</t>
  </si>
  <si>
    <t>stavebně dokončeno - není zkolaudováno</t>
  </si>
  <si>
    <t>Velké Meziříčí - vodovod ul. Nekonečná v místní č. Mostiště</t>
  </si>
  <si>
    <t>Bystřice nad Pernštejnem - NV pro prům. zónu Čemolen</t>
  </si>
  <si>
    <t>podklad pro obj. PD 03/20</t>
  </si>
  <si>
    <t>je studie, podklad pro obj. DÚR 01/20, změna bude spol.pov.</t>
  </si>
  <si>
    <t>odložení platby příspěvku</t>
  </si>
  <si>
    <t xml:space="preserve">Velká Bíteš - prodloužení vod.řadu Pod Babincem II. </t>
  </si>
  <si>
    <t>SP 05/20</t>
  </si>
  <si>
    <t>SP 04/18, platnost SP do 05/25</t>
  </si>
  <si>
    <t>SP 05/18 platné do r.2022</t>
  </si>
  <si>
    <t>Rozsochy - K a ČOV, SO 03 Kanalizace Blažejovice</t>
  </si>
  <si>
    <t>Líšná - rekonstrukce VDJ, odstranění OS</t>
  </si>
  <si>
    <t>Velké Meziříčí - sídl. Hliniště III., kom. a IS, SO 02-V,SO 03 SK</t>
  </si>
  <si>
    <t>Velké Meziříčí -NVNK Uhřínovská</t>
  </si>
  <si>
    <t>podklad pro obj. PD 02/20, 70/30 financování</t>
  </si>
  <si>
    <t>Lavičky - NVNK lokalita Podolí</t>
  </si>
  <si>
    <t>Uhřínov - odkanalizování obce</t>
  </si>
  <si>
    <t xml:space="preserve">ÚV Vír - doplnění technologie </t>
  </si>
  <si>
    <t>Radostín n. O. - RV podél silnice III/34826 od č.p. 88 po 16</t>
  </si>
  <si>
    <t>SP 11/12 (prodl. 04/17), NK Rozs., 2.část Albr.</t>
  </si>
  <si>
    <t>zatím neobjednávat do doby vyřešení financování</t>
  </si>
  <si>
    <t>konzultováno s p. Šilhavým dne 17.6.20</t>
  </si>
  <si>
    <t>podklad pro obj.studie 06/20</t>
  </si>
  <si>
    <t>podklad pro obj. DSP 06/20, převod investorství</t>
  </si>
  <si>
    <t>podklad pro obj. PD 07/20</t>
  </si>
  <si>
    <t>podklad pro vř na PD 07/20</t>
  </si>
  <si>
    <t>SP 08/20</t>
  </si>
  <si>
    <t>v realizaci. 70/30</t>
  </si>
  <si>
    <t>SP 05/20, v realizaci</t>
  </si>
  <si>
    <t>SP 05/19, v realizaci</t>
  </si>
  <si>
    <t>Žďárec - rekonstrukce a novostavba vodovodu v obci</t>
  </si>
  <si>
    <t>SP 04/20, v realizaci, R 70/30, N 100%</t>
  </si>
  <si>
    <t>Velké Meziříčí - vodovod a kanalizace Bezděkov</t>
  </si>
  <si>
    <t>Velké Meziříčí - prodloužení vodovodu Svařenov-Babylon</t>
  </si>
  <si>
    <t>SP 05/20, město vyhodnotí rok real. 2021 nebo 2022</t>
  </si>
  <si>
    <t>SP 06/2018, realizace 2021  nebo 2022</t>
  </si>
  <si>
    <t>zpracovává se PD, nesouhlas KSÚS</t>
  </si>
  <si>
    <t>XII-22</t>
  </si>
  <si>
    <t>podklad pro vystavení obj. 01/19</t>
  </si>
  <si>
    <t>SP 07/20, bude společné vř</t>
  </si>
  <si>
    <t>SP 07/20, koordinace s městem</t>
  </si>
  <si>
    <t>IX-22</t>
  </si>
  <si>
    <t>příprava 2021</t>
  </si>
  <si>
    <t>SP 04/20, spol.vř s krajem</t>
  </si>
  <si>
    <t>III-22</t>
  </si>
  <si>
    <t>SP je vydáno, RPD 06/19, spol.vř s 3862</t>
  </si>
  <si>
    <t>VDJ Jasan - AŠ ZD Milasín</t>
  </si>
  <si>
    <t>Bystřice nad Pernštejnem - RVRK Cibulkova, Příčná</t>
  </si>
  <si>
    <t>Bystřice nad Pernštejnem - RV Vírská, pod Kaštany</t>
  </si>
  <si>
    <t>Žďár nad Sázavou - RK Vysocká</t>
  </si>
  <si>
    <t>Žďár nad Sázavou - RVRK Neumannova</t>
  </si>
  <si>
    <t>Bystřice nad Pernštejnem - NVNK Forota III.</t>
  </si>
  <si>
    <t>SP do 09/25</t>
  </si>
  <si>
    <t>Bystřice nad Pernštejnem - NVNK Forota IV.</t>
  </si>
  <si>
    <t>podklad pro obj. PD 10/20</t>
  </si>
  <si>
    <t>SP 10/20</t>
  </si>
  <si>
    <t>obnova 2021</t>
  </si>
  <si>
    <t>obnova 2022</t>
  </si>
  <si>
    <t>požádáno o SP 10/20</t>
  </si>
  <si>
    <t>novostavby 2021</t>
  </si>
  <si>
    <t>novostavby 2022</t>
  </si>
  <si>
    <t>V.Bíteš-NVNK úsek DZR-U Stadionu</t>
  </si>
  <si>
    <t>podklad pro obj. PD 02/20, změna názvu</t>
  </si>
  <si>
    <t>Kadolec - NVNK lokalita Výpustek</t>
  </si>
  <si>
    <t>Velká Bíteš - vodovod ul. Lánice (Spálené Valy)</t>
  </si>
  <si>
    <t>Velké Meziříčí - kanalizace Malá Stránka, úprava šachet</t>
  </si>
  <si>
    <t>Žďár n.S. - cement.zás.řadu z O 300 a 500 Bří Čapků-Nábřežní</t>
  </si>
  <si>
    <t>Žďár nad Sázavou - RV, cement.přiv. z O 600 Novoměstská</t>
  </si>
  <si>
    <t>Vdv přiv.VDJ Vídeň-VB-cement.přiv., úsek K8 odb. ČS Kadolec</t>
  </si>
  <si>
    <t>Velká Bíteš - vodovod a kanalizace ul. Za Školou</t>
  </si>
  <si>
    <t>podklad pro obj.PD 11/20</t>
  </si>
  <si>
    <t>změna SP 11/20 prodl. SP do 04/22</t>
  </si>
  <si>
    <t>podklad pro obj. PD 11/20</t>
  </si>
  <si>
    <t>Velká Bíteš - V, K Karlov</t>
  </si>
  <si>
    <t>dotace 39,7 mil. Kč SFŽP</t>
  </si>
  <si>
    <t>PD dor.na VAS 11/20</t>
  </si>
  <si>
    <t>SIM, SP 11/20</t>
  </si>
  <si>
    <t>Jabloňov - kanalizace a ČOV</t>
  </si>
  <si>
    <t>Křižanov - zasíťování pozemků Na Zahrádkách</t>
  </si>
  <si>
    <t>podklad pro obj. PD 10/20, schválen IH</t>
  </si>
  <si>
    <t>Nedvědice - V, K Nová Čtvrť III.</t>
  </si>
  <si>
    <t>podklad pro obj. PD 12/20</t>
  </si>
  <si>
    <t>chybí vyjádření dotč.orgánů a správců inž.sítí, vynětí z LPF, smlouvy</t>
  </si>
  <si>
    <t>SP 12/20</t>
  </si>
  <si>
    <t>podél st.silnice od benzin.stanice</t>
  </si>
  <si>
    <t>SP 09/18,70/30 financování, realizaci</t>
  </si>
  <si>
    <t>nelze zatím požádáat o SP z důvodu, že není zatím povolena stavby K Hrbov, Svařenov</t>
  </si>
  <si>
    <t>Budeč - NV a NK pro OS 7 RD</t>
  </si>
  <si>
    <t>ZKPV JZM Subprojekt 4-ÚV Vír-Drah. - SO 4010 - 2.etapa</t>
  </si>
  <si>
    <t>RPD dor.na SVK 12/20</t>
  </si>
  <si>
    <t>Kozlov - odkanalizování obce s připojením na ČOV Křižanov</t>
  </si>
  <si>
    <t>Bystřice nad Pernštejnem - NVNK Rovinky</t>
  </si>
  <si>
    <t>Bystřice nad Pernšejnem - NVNK Forota V.</t>
  </si>
  <si>
    <t>Osová Bítýška - RV Spořilov</t>
  </si>
  <si>
    <t>Nové Město na Moravě - RVRK Smetanova</t>
  </si>
  <si>
    <t>Nové Město na Moravě - R ČS + AKU Vlachovice</t>
  </si>
  <si>
    <t>Pohledec - NVNK (TI pro výstavbu RD)</t>
  </si>
  <si>
    <t>Bystřice nad Pernštejnem - vdv přivaděč Lesoňovice</t>
  </si>
  <si>
    <t>převedení investorstí po vydání SP</t>
  </si>
  <si>
    <t>podklad pro obj. PD 01/21</t>
  </si>
  <si>
    <t>Litava - RV, vdv přiv. Z VDJ Litava do m.č. Klokočí a Litava</t>
  </si>
  <si>
    <t>stavebně dokončeno</t>
  </si>
  <si>
    <t>proj. příprava na náklady SVK, podklad pro obj. PD 01/21</t>
  </si>
  <si>
    <t>SP 09/16, prodl. SP 12/22</t>
  </si>
  <si>
    <t>SP 01/21</t>
  </si>
  <si>
    <t>50% SVK (Nedvědice+Černvír)</t>
  </si>
  <si>
    <t>(podíl N.Veselí+Budeč), 50% SVK</t>
  </si>
  <si>
    <t xml:space="preserve">50% SVK </t>
  </si>
  <si>
    <t>SP 01/21, spol.vř s obcí</t>
  </si>
  <si>
    <t>SP - je platné, část stavby je zreal., prověřit kom.</t>
  </si>
  <si>
    <t>SP 09/19, spol. vř s městem, převedeno investorství na město</t>
  </si>
  <si>
    <t>Dobrá Voda - K a ČOV</t>
  </si>
  <si>
    <t>Ing. Charvát - projektant</t>
  </si>
  <si>
    <t>II-21</t>
  </si>
  <si>
    <t xml:space="preserve">SP 02/20, spol.vř </t>
  </si>
  <si>
    <t>Měřín - RV Pod Dálnicí</t>
  </si>
  <si>
    <t>SP 06/20, spol. vř</t>
  </si>
  <si>
    <t>Žďár nad Sázavou - RK Santiniho</t>
  </si>
  <si>
    <t>Lavičky - NVNK Čihadla</t>
  </si>
  <si>
    <t>Žďár nad Sázavou - úprava dešťové zdrže DZ1</t>
  </si>
  <si>
    <t>Žďár nad Sázavou - TS pro ČOV</t>
  </si>
  <si>
    <t>souvisí s rek. komunikace, SP 02/21</t>
  </si>
  <si>
    <t>zpracování DÚRSP - AQA-CLEAN JI</t>
  </si>
  <si>
    <t>DÚR na VAS 11/20, nelze zatím vyřizovat</t>
  </si>
  <si>
    <t>v realizaci</t>
  </si>
  <si>
    <t xml:space="preserve">SP 09/20 </t>
  </si>
  <si>
    <t>vyřizují se smlouvy na vstupy na pozemky</t>
  </si>
  <si>
    <t>Jívoví - IS a komunikace pro RD Jívoví, SO 302 vodovod</t>
  </si>
  <si>
    <t>Vídeń - obytná zóna ZÁPAD, IS, ko. - IO 02.1 vodovod,            IO 03.1 kanalizace splašková</t>
  </si>
  <si>
    <t>podklad pro obj. PD 02/21</t>
  </si>
  <si>
    <t>spol.vř s městem, podklad pro obj. PD 03/21</t>
  </si>
  <si>
    <t>SP 08/20, odklad platby na r. 2022</t>
  </si>
  <si>
    <t>odklad platby na rok 2022</t>
  </si>
  <si>
    <t>Nové Město na Moravě - NV pro smuteční síň, ul. Malá</t>
  </si>
  <si>
    <t>Svratka - NVNK U Řivnáče</t>
  </si>
  <si>
    <t>Bystřice nad Pernštejnem - NK v m.č. Rovné, Divišov</t>
  </si>
  <si>
    <t>Bystřice nad Pernštejnem - NK v m.č. Bratrušín</t>
  </si>
  <si>
    <t>Nížkov - RV – úsek mezi č.p. 36 a základní školou</t>
  </si>
  <si>
    <t>Nedvědice – RVNK Žlíbky II.</t>
  </si>
  <si>
    <t>zahájení realizace III.Q 2021</t>
  </si>
  <si>
    <t>Měřín - vodovod a kanalizace Růžová</t>
  </si>
  <si>
    <t>Vdv přivaděč VDJ Vídeň – VB – cement. úseku z LT DN 300 v úseku VŠ Křižanov – odbočka VDJ Křižanov</t>
  </si>
  <si>
    <t>podklady pro obj. PD 03/21</t>
  </si>
  <si>
    <t>podklad pro obj. PD 03/21</t>
  </si>
  <si>
    <t>podklad pro obj. DPS 03/21</t>
  </si>
  <si>
    <t>Velká Bíteš - vodovod a kanalizace ul. Chobůtky</t>
  </si>
  <si>
    <t>zahájeno SŘ 03/21</t>
  </si>
  <si>
    <t>SP 06/20, v realizaci</t>
  </si>
  <si>
    <t>PD byla vrácen na SVK</t>
  </si>
  <si>
    <t>SP 10/20, v realizaci</t>
  </si>
  <si>
    <t>podklad pro obj. PD 03/21, spol. vř</t>
  </si>
  <si>
    <t>II-22</t>
  </si>
  <si>
    <t>SP 01/18, v realizaci</t>
  </si>
  <si>
    <t>100% hradí město, SP 12/20, v realizaci</t>
  </si>
  <si>
    <t>spol.vř se městem, SP 03/21</t>
  </si>
  <si>
    <t xml:space="preserve">        </t>
  </si>
  <si>
    <t>Nové Veselí - OS RD Za Potokem II.etapa - dokončení, V+SK</t>
  </si>
  <si>
    <t>podklad pro obj. PD 12/20, změna názvu</t>
  </si>
  <si>
    <t>dotace MŽP 3 352 334 Kč</t>
  </si>
  <si>
    <t>dotace 5 mil. Kč</t>
  </si>
  <si>
    <t>ÚR 03/19, zahájeno stavební řízení 04/21</t>
  </si>
  <si>
    <t>SP 04/21</t>
  </si>
  <si>
    <t>XII-12</t>
  </si>
  <si>
    <t>stavebně dokočeno bez povrchů , dokončení 05/21</t>
  </si>
  <si>
    <t>SP 04/17 (fin. 70/30), v realizaci</t>
  </si>
  <si>
    <t>požádáno o SP 04/21, spol.vř</t>
  </si>
  <si>
    <t>SP 09/20, v realizaci</t>
  </si>
  <si>
    <t>SP 01/21, v realizaci</t>
  </si>
  <si>
    <t>SP 04/20, v realizaci</t>
  </si>
  <si>
    <t>SP 01/19, koordinace s městem, prodl. SP do r.2023</t>
  </si>
  <si>
    <t>v real., dodat. na zvýš.ceny o 786 318 Kč 70/30</t>
  </si>
  <si>
    <t>zahájeno stavební řízení 04/21</t>
  </si>
  <si>
    <t>požádáno o SP 04/21</t>
  </si>
  <si>
    <t>100% město, pož.o SP 05/21</t>
  </si>
  <si>
    <t>naproti zim. stadionu, R 70/30, N 100%, pož.o SP 05/21</t>
  </si>
  <si>
    <t>změny schválené P SVK  29.4.2021</t>
  </si>
  <si>
    <t>změny schválené P SVK dne 29.4.2021</t>
  </si>
  <si>
    <t>dotace 25,647mil. Kč</t>
  </si>
  <si>
    <t>dodatek na zvýš. ceny o 2  173 548 Kč</t>
  </si>
  <si>
    <t>dodatek na zvýš.ceny o 432 982 Kč</t>
  </si>
  <si>
    <t>VI-23</t>
  </si>
  <si>
    <t>XII-23</t>
  </si>
  <si>
    <t>IV-23</t>
  </si>
  <si>
    <t>VII-23</t>
  </si>
  <si>
    <t>X-23</t>
  </si>
  <si>
    <t>Nové Město na Moravě - K Slavkovice, Radňovice, Jiříkovice</t>
  </si>
  <si>
    <t>Nové Město na Moravě - RVRK Betlém</t>
  </si>
  <si>
    <t>zahájení projektování 2022</t>
  </si>
  <si>
    <t>Dolní Heřmanice- prodl.vodovodu do m.č. Oslava</t>
  </si>
  <si>
    <t>Olší u Tišnova - prodl.vodovodu do m.č. Klokočí</t>
  </si>
  <si>
    <t>vyřazení ze seznamu</t>
  </si>
  <si>
    <t>PD dor.na VAS 05/21, spol.vř</t>
  </si>
  <si>
    <t>RV a zaokruh. V,N 100%, R 70/30%, vyřizuje se</t>
  </si>
  <si>
    <t>spol. vř s obcí, SP 03/21</t>
  </si>
  <si>
    <t>žádost o dotaci na PD 05/21</t>
  </si>
  <si>
    <t>SP do 10/22, v realizaci</t>
  </si>
  <si>
    <t>v realizaci další etapa</t>
  </si>
  <si>
    <t>SP 06/17, požádáno o prodl.pl.SP 05/21</t>
  </si>
  <si>
    <t>SP 08/20, v realizaci</t>
  </si>
  <si>
    <t>požádáno o prodl.pl. SP 05/21</t>
  </si>
  <si>
    <t>SP 04/20, část výtlaku se realizuje</t>
  </si>
  <si>
    <t>bude se žádat o kolaudaci 05/21</t>
  </si>
  <si>
    <t>SP 04/19, manažer projektu  API Brno, v realizaci</t>
  </si>
  <si>
    <t>SP 06/20, manažer projektu AQE legal Brno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</si>
</sst>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/m/yy"/>
    <numFmt numFmtId="168" formatCode="mmm\-yy"/>
    <numFmt numFmtId="169" formatCode="[$-405]d\.\ mmmm\ yyyy"/>
    <numFmt numFmtId="170" formatCode="dd/mm/yy;@"/>
    <numFmt numFmtId="171" formatCode="\I\V\-\1\4"/>
    <numFmt numFmtId="172" formatCode="\V\I\-\1\4"/>
    <numFmt numFmtId="173" formatCode="d/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48" applyNumberFormat="1" applyFont="1" applyFill="1" applyBorder="1" applyAlignment="1" applyProtection="1">
      <alignment horizontal="center" textRotation="90"/>
      <protection locked="0"/>
    </xf>
    <xf numFmtId="0" fontId="2" fillId="0" borderId="10" xfId="0" applyNumberFormat="1" applyFont="1" applyFill="1" applyBorder="1" applyAlignment="1" applyProtection="1">
      <alignment horizontal="center" textRotation="90"/>
      <protection locked="0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167" fontId="2" fillId="0" borderId="10" xfId="0" applyNumberFormat="1" applyFont="1" applyFill="1" applyBorder="1" applyAlignment="1" applyProtection="1">
      <alignment horizontal="center" textRotation="90"/>
      <protection locked="0"/>
    </xf>
    <xf numFmtId="167" fontId="2" fillId="0" borderId="12" xfId="0" applyNumberFormat="1" applyFont="1" applyFill="1" applyBorder="1" applyAlignment="1" applyProtection="1">
      <alignment horizontal="center" textRotation="90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48" applyNumberFormat="1" applyFont="1" applyFill="1" applyBorder="1" applyAlignment="1" applyProtection="1">
      <alignment horizontal="center" textRotation="90"/>
      <protection locked="0"/>
    </xf>
    <xf numFmtId="0" fontId="2" fillId="0" borderId="12" xfId="0" applyNumberFormat="1" applyFont="1" applyFill="1" applyBorder="1" applyAlignment="1" applyProtection="1">
      <alignment horizontal="center" textRotation="90"/>
      <protection locked="0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68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horizontal="left"/>
    </xf>
    <xf numFmtId="168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168" fontId="2" fillId="0" borderId="2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170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68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29" xfId="0" applyFont="1" applyFill="1" applyBorder="1" applyAlignment="1">
      <alignment horizontal="center"/>
    </xf>
    <xf numFmtId="166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166" fontId="5" fillId="0" borderId="1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3" fontId="2" fillId="0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168" fontId="2" fillId="0" borderId="19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wrapText="1"/>
    </xf>
    <xf numFmtId="0" fontId="2" fillId="0" borderId="34" xfId="0" applyFont="1" applyFill="1" applyBorder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5" fillId="32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/>
    </xf>
    <xf numFmtId="168" fontId="2" fillId="0" borderId="2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168" fontId="2" fillId="0" borderId="20" xfId="0" applyNumberFormat="1" applyFont="1" applyFill="1" applyBorder="1" applyAlignment="1">
      <alignment horizontal="left"/>
    </xf>
    <xf numFmtId="168" fontId="2" fillId="0" borderId="17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left"/>
    </xf>
    <xf numFmtId="14" fontId="2" fillId="0" borderId="2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68" fontId="2" fillId="32" borderId="17" xfId="0" applyNumberFormat="1" applyFont="1" applyFill="1" applyBorder="1" applyAlignment="1">
      <alignment horizontal="center"/>
    </xf>
    <xf numFmtId="3" fontId="2" fillId="32" borderId="17" xfId="0" applyNumberFormat="1" applyFont="1" applyFill="1" applyBorder="1" applyAlignment="1">
      <alignment horizontal="center"/>
    </xf>
    <xf numFmtId="0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168" fontId="2" fillId="32" borderId="19" xfId="0" applyNumberFormat="1" applyFont="1" applyFill="1" applyBorder="1" applyAlignment="1">
      <alignment horizontal="center"/>
    </xf>
    <xf numFmtId="3" fontId="2" fillId="32" borderId="19" xfId="0" applyNumberFormat="1" applyFont="1" applyFill="1" applyBorder="1" applyAlignment="1">
      <alignment horizontal="center"/>
    </xf>
    <xf numFmtId="0" fontId="2" fillId="32" borderId="19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166" fontId="2" fillId="32" borderId="19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/>
    </xf>
    <xf numFmtId="168" fontId="2" fillId="32" borderId="20" xfId="0" applyNumberFormat="1" applyFont="1" applyFill="1" applyBorder="1" applyAlignment="1">
      <alignment horizontal="left"/>
    </xf>
    <xf numFmtId="14" fontId="2" fillId="32" borderId="15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166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168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A1" sqref="A1:D1"/>
    </sheetView>
  </sheetViews>
  <sheetFormatPr defaultColWidth="9.140625" defaultRowHeight="15"/>
  <cols>
    <col min="1" max="1" width="4.421875" style="64" customWidth="1"/>
    <col min="2" max="2" width="6.8515625" style="64" customWidth="1"/>
    <col min="3" max="3" width="44.421875" style="64" customWidth="1"/>
    <col min="4" max="4" width="7.8515625" style="64" customWidth="1"/>
    <col min="5" max="5" width="3.8515625" style="64" bestFit="1" customWidth="1"/>
    <col min="6" max="6" width="7.00390625" style="64" customWidth="1"/>
    <col min="7" max="7" width="5.57421875" style="64" customWidth="1"/>
    <col min="8" max="9" width="5.28125" style="64" bestFit="1" customWidth="1"/>
    <col min="10" max="10" width="39.8515625" style="64" customWidth="1"/>
    <col min="11" max="11" width="53.00390625" style="64" customWidth="1"/>
    <col min="12" max="16384" width="9.140625" style="64" customWidth="1"/>
  </cols>
  <sheetData>
    <row r="1" spans="1:10" s="61" customFormat="1" ht="18" customHeight="1">
      <c r="A1" s="148" t="s">
        <v>21</v>
      </c>
      <c r="B1" s="148"/>
      <c r="C1" s="148"/>
      <c r="D1" s="148"/>
      <c r="E1" s="60"/>
      <c r="F1" s="110"/>
      <c r="G1" s="110"/>
      <c r="H1" s="110"/>
      <c r="I1" s="110"/>
      <c r="J1" s="110"/>
    </row>
    <row r="2" spans="1:10" s="61" customFormat="1" ht="18" customHeight="1" thickBot="1">
      <c r="A2" s="149"/>
      <c r="B2" s="149"/>
      <c r="C2" s="149"/>
      <c r="D2" s="149"/>
      <c r="E2" s="60"/>
      <c r="F2" s="150" t="s">
        <v>248</v>
      </c>
      <c r="G2" s="150"/>
      <c r="H2" s="150"/>
      <c r="I2" s="150"/>
      <c r="J2" s="150"/>
    </row>
    <row r="3" spans="1:10" s="27" customFormat="1" ht="80.25" customHeight="1" thickBot="1">
      <c r="A3" s="13" t="s">
        <v>0</v>
      </c>
      <c r="B3" s="7" t="s">
        <v>1</v>
      </c>
      <c r="C3" s="2" t="s">
        <v>2</v>
      </c>
      <c r="D3" s="3" t="s">
        <v>6</v>
      </c>
      <c r="E3" s="4" t="s">
        <v>3</v>
      </c>
      <c r="F3" s="4" t="s">
        <v>4</v>
      </c>
      <c r="G3" s="4" t="s">
        <v>5</v>
      </c>
      <c r="H3" s="5" t="s">
        <v>27</v>
      </c>
      <c r="I3" s="6" t="s">
        <v>28</v>
      </c>
      <c r="J3" s="45" t="s">
        <v>10</v>
      </c>
    </row>
    <row r="4" spans="1:10" s="27" customFormat="1" ht="11.25">
      <c r="A4" s="35">
        <v>3923</v>
      </c>
      <c r="B4" s="36">
        <v>43769</v>
      </c>
      <c r="C4" s="37" t="s">
        <v>173</v>
      </c>
      <c r="D4" s="38"/>
      <c r="E4" s="39" t="s">
        <v>7</v>
      </c>
      <c r="F4" s="38"/>
      <c r="G4" s="38"/>
      <c r="H4" s="40" t="s">
        <v>121</v>
      </c>
      <c r="I4" s="40" t="s">
        <v>354</v>
      </c>
      <c r="J4" s="16" t="s">
        <v>175</v>
      </c>
    </row>
    <row r="5" spans="1:11" s="27" customFormat="1" ht="11.25">
      <c r="A5" s="28">
        <v>2746</v>
      </c>
      <c r="B5" s="29">
        <v>41515</v>
      </c>
      <c r="C5" s="26" t="s">
        <v>13</v>
      </c>
      <c r="D5" s="30">
        <v>11023</v>
      </c>
      <c r="E5" s="17" t="s">
        <v>9</v>
      </c>
      <c r="F5" s="30">
        <f>D5*0.7</f>
        <v>7716.099999999999</v>
      </c>
      <c r="G5" s="30">
        <f>D5*0.3</f>
        <v>3306.9</v>
      </c>
      <c r="H5" s="31" t="s">
        <v>55</v>
      </c>
      <c r="I5" s="31" t="s">
        <v>89</v>
      </c>
      <c r="J5" s="15" t="s">
        <v>293</v>
      </c>
      <c r="K5" s="62"/>
    </row>
    <row r="6" spans="1:10" s="62" customFormat="1" ht="11.25">
      <c r="A6" s="18">
        <v>3871</v>
      </c>
      <c r="B6" s="19">
        <v>43524</v>
      </c>
      <c r="C6" s="20" t="s">
        <v>188</v>
      </c>
      <c r="D6" s="21">
        <v>15745</v>
      </c>
      <c r="E6" s="22" t="s">
        <v>8</v>
      </c>
      <c r="F6" s="21">
        <f>D6*0.7</f>
        <v>11021.5</v>
      </c>
      <c r="G6" s="21">
        <f>D6*0.3</f>
        <v>4723.5</v>
      </c>
      <c r="H6" s="23" t="s">
        <v>87</v>
      </c>
      <c r="I6" s="23" t="s">
        <v>138</v>
      </c>
      <c r="J6" s="15" t="s">
        <v>231</v>
      </c>
    </row>
    <row r="7" spans="1:10" s="62" customFormat="1" ht="11.25">
      <c r="A7" s="18">
        <v>3872</v>
      </c>
      <c r="B7" s="19">
        <v>43524</v>
      </c>
      <c r="C7" s="20" t="s">
        <v>115</v>
      </c>
      <c r="D7" s="133">
        <v>9986</v>
      </c>
      <c r="E7" s="134" t="s">
        <v>9</v>
      </c>
      <c r="F7" s="21">
        <f>D7*0.7</f>
        <v>6990.2</v>
      </c>
      <c r="G7" s="21">
        <f>D7*0.3</f>
        <v>2995.7999999999997</v>
      </c>
      <c r="H7" s="23" t="s">
        <v>89</v>
      </c>
      <c r="I7" s="23" t="s">
        <v>138</v>
      </c>
      <c r="J7" s="15" t="s">
        <v>385</v>
      </c>
    </row>
    <row r="8" spans="1:10" s="27" customFormat="1" ht="12" customHeight="1">
      <c r="A8" s="28">
        <v>3914</v>
      </c>
      <c r="B8" s="19">
        <v>43706</v>
      </c>
      <c r="C8" s="26" t="s">
        <v>181</v>
      </c>
      <c r="D8" s="30">
        <v>2342</v>
      </c>
      <c r="E8" s="17" t="s">
        <v>8</v>
      </c>
      <c r="F8" s="30">
        <f>D8*0.7</f>
        <v>1639.3999999999999</v>
      </c>
      <c r="G8" s="30">
        <f>D8*0.3</f>
        <v>702.6</v>
      </c>
      <c r="H8" s="31" t="s">
        <v>141</v>
      </c>
      <c r="I8" s="31" t="s">
        <v>140</v>
      </c>
      <c r="J8" s="15" t="s">
        <v>296</v>
      </c>
    </row>
    <row r="9" spans="1:10" s="62" customFormat="1" ht="11.25">
      <c r="A9" s="18">
        <v>3887</v>
      </c>
      <c r="B9" s="19">
        <v>43580</v>
      </c>
      <c r="C9" s="20" t="s">
        <v>124</v>
      </c>
      <c r="D9" s="21">
        <v>11413</v>
      </c>
      <c r="E9" s="22" t="s">
        <v>8</v>
      </c>
      <c r="F9" s="21">
        <f>D9*0.7</f>
        <v>7989.099999999999</v>
      </c>
      <c r="G9" s="21">
        <f>D9*0.3</f>
        <v>3423.9</v>
      </c>
      <c r="H9" s="23" t="s">
        <v>141</v>
      </c>
      <c r="I9" s="23" t="s">
        <v>140</v>
      </c>
      <c r="J9" s="15" t="s">
        <v>183</v>
      </c>
    </row>
    <row r="10" spans="1:11" s="62" customFormat="1" ht="11.25">
      <c r="A10" s="18">
        <v>3985</v>
      </c>
      <c r="B10" s="19">
        <v>43496</v>
      </c>
      <c r="C10" s="20" t="s">
        <v>269</v>
      </c>
      <c r="D10" s="21"/>
      <c r="E10" s="22" t="s">
        <v>7</v>
      </c>
      <c r="F10" s="21"/>
      <c r="G10" s="21"/>
      <c r="H10" s="23"/>
      <c r="I10" s="23"/>
      <c r="J10" s="122" t="s">
        <v>386</v>
      </c>
      <c r="K10" s="122"/>
    </row>
    <row r="11" spans="1:10" s="62" customFormat="1" ht="11.25">
      <c r="A11" s="18">
        <v>3997</v>
      </c>
      <c r="B11" s="19">
        <v>43643</v>
      </c>
      <c r="C11" s="20" t="s">
        <v>292</v>
      </c>
      <c r="D11" s="21">
        <v>6800</v>
      </c>
      <c r="E11" s="22" t="s">
        <v>7</v>
      </c>
      <c r="F11" s="21">
        <f>D11*0.7</f>
        <v>4760</v>
      </c>
      <c r="G11" s="21">
        <f>D11*0.3</f>
        <v>2040</v>
      </c>
      <c r="H11" s="23" t="s">
        <v>96</v>
      </c>
      <c r="I11" s="23" t="s">
        <v>138</v>
      </c>
      <c r="J11" s="15" t="s">
        <v>291</v>
      </c>
    </row>
    <row r="12" spans="1:10" s="62" customFormat="1" ht="11.25">
      <c r="A12" s="18">
        <v>3857</v>
      </c>
      <c r="B12" s="19">
        <v>43433</v>
      </c>
      <c r="C12" s="20" t="s">
        <v>99</v>
      </c>
      <c r="D12" s="21"/>
      <c r="E12" s="22" t="s">
        <v>7</v>
      </c>
      <c r="F12" s="21"/>
      <c r="G12" s="21"/>
      <c r="H12" s="23"/>
      <c r="I12" s="23"/>
      <c r="J12" s="15" t="s">
        <v>100</v>
      </c>
    </row>
    <row r="13" spans="1:10" s="62" customFormat="1" ht="11.25">
      <c r="A13" s="18">
        <v>3884</v>
      </c>
      <c r="B13" s="19">
        <v>43543</v>
      </c>
      <c r="C13" s="20" t="s">
        <v>123</v>
      </c>
      <c r="D13" s="21">
        <v>8695</v>
      </c>
      <c r="E13" s="22" t="s">
        <v>9</v>
      </c>
      <c r="F13" s="21">
        <f>D13*0.7</f>
        <v>6086.5</v>
      </c>
      <c r="G13" s="21">
        <f>D13*0.3</f>
        <v>2608.5</v>
      </c>
      <c r="H13" s="23" t="s">
        <v>79</v>
      </c>
      <c r="I13" s="23" t="s">
        <v>97</v>
      </c>
      <c r="J13" s="15" t="s">
        <v>220</v>
      </c>
    </row>
    <row r="14" spans="1:11" s="27" customFormat="1" ht="11.25">
      <c r="A14" s="28">
        <v>3789</v>
      </c>
      <c r="B14" s="29">
        <v>43069</v>
      </c>
      <c r="C14" s="26" t="s">
        <v>66</v>
      </c>
      <c r="D14" s="30">
        <v>1880</v>
      </c>
      <c r="E14" s="17" t="s">
        <v>9</v>
      </c>
      <c r="F14" s="30">
        <f aca="true" t="shared" si="0" ref="F14:F21">D14*0.7</f>
        <v>1316</v>
      </c>
      <c r="G14" s="30">
        <f aca="true" t="shared" si="1" ref="G14:G21">D14*0.3</f>
        <v>564</v>
      </c>
      <c r="H14" s="31" t="s">
        <v>86</v>
      </c>
      <c r="I14" s="31" t="s">
        <v>96</v>
      </c>
      <c r="J14" s="15" t="s">
        <v>387</v>
      </c>
      <c r="K14" s="124"/>
    </row>
    <row r="15" spans="1:10" s="27" customFormat="1" ht="11.25">
      <c r="A15" s="18">
        <v>3882</v>
      </c>
      <c r="B15" s="19">
        <v>43543</v>
      </c>
      <c r="C15" s="20" t="s">
        <v>120</v>
      </c>
      <c r="D15" s="21">
        <v>8695</v>
      </c>
      <c r="E15" s="22" t="s">
        <v>9</v>
      </c>
      <c r="F15" s="21">
        <f t="shared" si="0"/>
        <v>6086.5</v>
      </c>
      <c r="G15" s="21">
        <f t="shared" si="1"/>
        <v>2608.5</v>
      </c>
      <c r="H15" s="31" t="s">
        <v>86</v>
      </c>
      <c r="I15" s="31" t="s">
        <v>96</v>
      </c>
      <c r="J15" s="15" t="s">
        <v>339</v>
      </c>
    </row>
    <row r="16" spans="1:10" s="27" customFormat="1" ht="11.25">
      <c r="A16" s="18">
        <v>2739</v>
      </c>
      <c r="B16" s="19">
        <v>42873</v>
      </c>
      <c r="C16" s="20" t="s">
        <v>14</v>
      </c>
      <c r="D16" s="21">
        <v>4867</v>
      </c>
      <c r="E16" s="22" t="s">
        <v>9</v>
      </c>
      <c r="F16" s="21">
        <f t="shared" si="0"/>
        <v>3406.8999999999996</v>
      </c>
      <c r="G16" s="21">
        <f t="shared" si="1"/>
        <v>1460.1</v>
      </c>
      <c r="H16" s="23" t="s">
        <v>86</v>
      </c>
      <c r="I16" s="23" t="s">
        <v>87</v>
      </c>
      <c r="J16" s="24" t="s">
        <v>316</v>
      </c>
    </row>
    <row r="17" spans="1:11" s="27" customFormat="1" ht="11.25">
      <c r="A17" s="18">
        <v>3889</v>
      </c>
      <c r="B17" s="19">
        <v>43580</v>
      </c>
      <c r="C17" s="20" t="s">
        <v>272</v>
      </c>
      <c r="D17" s="21">
        <v>4576</v>
      </c>
      <c r="E17" s="22" t="s">
        <v>9</v>
      </c>
      <c r="F17" s="21">
        <f t="shared" si="0"/>
        <v>3203.2</v>
      </c>
      <c r="G17" s="21">
        <f t="shared" si="1"/>
        <v>1372.8</v>
      </c>
      <c r="H17" s="23" t="s">
        <v>139</v>
      </c>
      <c r="I17" s="23" t="s">
        <v>89</v>
      </c>
      <c r="J17" s="24" t="s">
        <v>316</v>
      </c>
      <c r="K17" s="104"/>
    </row>
    <row r="18" spans="1:10" s="27" customFormat="1" ht="11.25">
      <c r="A18" s="18">
        <v>3890</v>
      </c>
      <c r="B18" s="19">
        <v>43580</v>
      </c>
      <c r="C18" s="20" t="s">
        <v>128</v>
      </c>
      <c r="D18" s="21">
        <v>6289</v>
      </c>
      <c r="E18" s="22" t="s">
        <v>8</v>
      </c>
      <c r="F18" s="21">
        <f t="shared" si="0"/>
        <v>4402.299999999999</v>
      </c>
      <c r="G18" s="21">
        <f t="shared" si="1"/>
        <v>1886.6999999999998</v>
      </c>
      <c r="H18" s="23" t="s">
        <v>87</v>
      </c>
      <c r="I18" s="23" t="s">
        <v>141</v>
      </c>
      <c r="J18" s="15" t="s">
        <v>318</v>
      </c>
    </row>
    <row r="19" spans="1:10" s="27" customFormat="1" ht="11.25">
      <c r="A19" s="28">
        <v>2501</v>
      </c>
      <c r="B19" s="29">
        <v>40416</v>
      </c>
      <c r="C19" s="26" t="s">
        <v>16</v>
      </c>
      <c r="D19" s="30">
        <v>1132</v>
      </c>
      <c r="E19" s="17" t="s">
        <v>9</v>
      </c>
      <c r="F19" s="30">
        <f>D19*0.7</f>
        <v>792.4</v>
      </c>
      <c r="G19" s="30">
        <f>D19*0.3</f>
        <v>339.59999999999997</v>
      </c>
      <c r="H19" s="31" t="s">
        <v>147</v>
      </c>
      <c r="I19" s="31" t="s">
        <v>85</v>
      </c>
      <c r="J19" s="15" t="s">
        <v>355</v>
      </c>
    </row>
    <row r="20" spans="1:10" s="27" customFormat="1" ht="11.25">
      <c r="A20" s="28">
        <v>3741</v>
      </c>
      <c r="B20" s="29">
        <v>42908</v>
      </c>
      <c r="C20" s="26" t="s">
        <v>56</v>
      </c>
      <c r="D20" s="30">
        <v>6894</v>
      </c>
      <c r="E20" s="30" t="s">
        <v>9</v>
      </c>
      <c r="F20" s="30">
        <f t="shared" si="0"/>
        <v>4825.799999999999</v>
      </c>
      <c r="G20" s="30">
        <f t="shared" si="1"/>
        <v>2068.2</v>
      </c>
      <c r="H20" s="31" t="s">
        <v>86</v>
      </c>
      <c r="I20" s="31" t="s">
        <v>96</v>
      </c>
      <c r="J20" s="15" t="s">
        <v>221</v>
      </c>
    </row>
    <row r="21" spans="1:10" s="62" customFormat="1" ht="11.25">
      <c r="A21" s="18">
        <v>3888</v>
      </c>
      <c r="B21" s="19">
        <v>43580</v>
      </c>
      <c r="C21" s="20" t="s">
        <v>127</v>
      </c>
      <c r="D21" s="21">
        <v>3142</v>
      </c>
      <c r="E21" s="22" t="s">
        <v>9</v>
      </c>
      <c r="F21" s="21">
        <f t="shared" si="0"/>
        <v>2199.3999999999996</v>
      </c>
      <c r="G21" s="21">
        <f t="shared" si="1"/>
        <v>942.5999999999999</v>
      </c>
      <c r="H21" s="23" t="s">
        <v>86</v>
      </c>
      <c r="I21" s="23" t="s">
        <v>343</v>
      </c>
      <c r="J21" s="15" t="s">
        <v>316</v>
      </c>
    </row>
    <row r="22" spans="1:10" s="27" customFormat="1" ht="11.25">
      <c r="A22" s="28">
        <v>3934</v>
      </c>
      <c r="B22" s="29">
        <v>43790</v>
      </c>
      <c r="C22" s="26" t="s">
        <v>179</v>
      </c>
      <c r="D22" s="30">
        <v>16797</v>
      </c>
      <c r="E22" s="17" t="s">
        <v>9</v>
      </c>
      <c r="F22" s="30">
        <f>D22*0.7</f>
        <v>11757.9</v>
      </c>
      <c r="G22" s="30">
        <f aca="true" t="shared" si="2" ref="G22:G28">D22*0.3</f>
        <v>5039.099999999999</v>
      </c>
      <c r="H22" s="31" t="s">
        <v>89</v>
      </c>
      <c r="I22" s="31" t="s">
        <v>135</v>
      </c>
      <c r="J22" s="15" t="s">
        <v>316</v>
      </c>
    </row>
    <row r="23" spans="1:10" s="27" customFormat="1" ht="11.25">
      <c r="A23" s="28">
        <v>3991</v>
      </c>
      <c r="B23" s="29">
        <v>44182</v>
      </c>
      <c r="C23" s="26" t="s">
        <v>285</v>
      </c>
      <c r="D23" s="30">
        <v>2100</v>
      </c>
      <c r="E23" s="17" t="s">
        <v>7</v>
      </c>
      <c r="F23" s="30">
        <f aca="true" t="shared" si="3" ref="F23:F28">D23*0.7</f>
        <v>1470</v>
      </c>
      <c r="G23" s="30">
        <f t="shared" si="2"/>
        <v>630</v>
      </c>
      <c r="H23" s="31" t="s">
        <v>96</v>
      </c>
      <c r="I23" s="31" t="s">
        <v>138</v>
      </c>
      <c r="J23" s="15" t="s">
        <v>291</v>
      </c>
    </row>
    <row r="24" spans="1:10" s="1" customFormat="1" ht="11.25" customHeight="1">
      <c r="A24" s="28">
        <v>3673</v>
      </c>
      <c r="B24" s="29">
        <v>42607</v>
      </c>
      <c r="C24" s="26" t="s">
        <v>41</v>
      </c>
      <c r="D24" s="30">
        <v>1993</v>
      </c>
      <c r="E24" s="30" t="s">
        <v>9</v>
      </c>
      <c r="F24" s="30">
        <f t="shared" si="3"/>
        <v>1395.1</v>
      </c>
      <c r="G24" s="30">
        <f t="shared" si="2"/>
        <v>597.9</v>
      </c>
      <c r="H24" s="31" t="s">
        <v>86</v>
      </c>
      <c r="I24" s="31" t="s">
        <v>87</v>
      </c>
      <c r="J24" s="43" t="s">
        <v>356</v>
      </c>
    </row>
    <row r="25" spans="1:10" s="27" customFormat="1" ht="11.25">
      <c r="A25" s="28">
        <v>3265</v>
      </c>
      <c r="B25" s="29">
        <v>41753</v>
      </c>
      <c r="C25" s="41" t="s">
        <v>22</v>
      </c>
      <c r="D25" s="30">
        <v>3258</v>
      </c>
      <c r="E25" s="17" t="s">
        <v>9</v>
      </c>
      <c r="F25" s="30">
        <f t="shared" si="3"/>
        <v>2280.6</v>
      </c>
      <c r="G25" s="30">
        <f t="shared" si="2"/>
        <v>977.4</v>
      </c>
      <c r="H25" s="31" t="s">
        <v>86</v>
      </c>
      <c r="I25" s="31" t="s">
        <v>96</v>
      </c>
      <c r="J25" s="15" t="s">
        <v>316</v>
      </c>
    </row>
    <row r="26" spans="1:10" s="27" customFormat="1" ht="11.25">
      <c r="A26" s="28">
        <v>3911</v>
      </c>
      <c r="B26" s="29">
        <v>43706</v>
      </c>
      <c r="C26" s="41" t="s">
        <v>146</v>
      </c>
      <c r="D26" s="30">
        <v>2500</v>
      </c>
      <c r="E26" s="17" t="s">
        <v>7</v>
      </c>
      <c r="F26" s="30">
        <f t="shared" si="3"/>
        <v>1750</v>
      </c>
      <c r="G26" s="30">
        <f t="shared" si="2"/>
        <v>750</v>
      </c>
      <c r="H26" s="31" t="s">
        <v>121</v>
      </c>
      <c r="I26" s="31" t="s">
        <v>135</v>
      </c>
      <c r="J26" s="15" t="s">
        <v>153</v>
      </c>
    </row>
    <row r="27" spans="1:10" s="27" customFormat="1" ht="11.25">
      <c r="A27" s="18">
        <v>3925</v>
      </c>
      <c r="B27" s="29">
        <v>43769</v>
      </c>
      <c r="C27" s="80" t="s">
        <v>174</v>
      </c>
      <c r="D27" s="21">
        <v>8503</v>
      </c>
      <c r="E27" s="22" t="s">
        <v>8</v>
      </c>
      <c r="F27" s="21">
        <f t="shared" si="3"/>
        <v>5952.099999999999</v>
      </c>
      <c r="G27" s="21">
        <f t="shared" si="2"/>
        <v>2550.9</v>
      </c>
      <c r="H27" s="23" t="s">
        <v>97</v>
      </c>
      <c r="I27" s="23" t="s">
        <v>121</v>
      </c>
      <c r="J27" s="123" t="s">
        <v>323</v>
      </c>
    </row>
    <row r="28" spans="1:10" s="27" customFormat="1" ht="11.25">
      <c r="A28" s="18">
        <v>3862</v>
      </c>
      <c r="B28" s="29">
        <v>43398</v>
      </c>
      <c r="C28" s="20" t="s">
        <v>94</v>
      </c>
      <c r="D28" s="21">
        <v>2389</v>
      </c>
      <c r="E28" s="21" t="s">
        <v>8</v>
      </c>
      <c r="F28" s="21">
        <f t="shared" si="3"/>
        <v>1672.3</v>
      </c>
      <c r="G28" s="21">
        <f t="shared" si="2"/>
        <v>716.6999999999999</v>
      </c>
      <c r="H28" s="23" t="s">
        <v>87</v>
      </c>
      <c r="I28" s="23" t="s">
        <v>135</v>
      </c>
      <c r="J28" s="24" t="s">
        <v>199</v>
      </c>
    </row>
    <row r="29" spans="1:10" s="27" customFormat="1" ht="11.25">
      <c r="A29" s="18">
        <v>3912</v>
      </c>
      <c r="B29" s="29">
        <v>43706</v>
      </c>
      <c r="C29" s="20" t="s">
        <v>151</v>
      </c>
      <c r="D29" s="21">
        <v>8995</v>
      </c>
      <c r="E29" s="21" t="s">
        <v>8</v>
      </c>
      <c r="F29" s="21">
        <v>8995</v>
      </c>
      <c r="G29" s="21"/>
      <c r="H29" s="23" t="s">
        <v>97</v>
      </c>
      <c r="I29" s="23" t="s">
        <v>121</v>
      </c>
      <c r="J29" s="24" t="s">
        <v>268</v>
      </c>
    </row>
    <row r="30" spans="1:11" s="27" customFormat="1" ht="12" customHeight="1">
      <c r="A30" s="28">
        <v>3813</v>
      </c>
      <c r="B30" s="29">
        <v>43160</v>
      </c>
      <c r="C30" s="26" t="s">
        <v>70</v>
      </c>
      <c r="D30" s="30">
        <v>17200</v>
      </c>
      <c r="E30" s="17" t="s">
        <v>7</v>
      </c>
      <c r="F30" s="30">
        <v>17200</v>
      </c>
      <c r="G30" s="30"/>
      <c r="H30" s="31" t="s">
        <v>96</v>
      </c>
      <c r="I30" s="34" t="s">
        <v>135</v>
      </c>
      <c r="J30" s="15" t="s">
        <v>340</v>
      </c>
      <c r="K30" s="27" t="s">
        <v>274</v>
      </c>
    </row>
    <row r="31" spans="1:10" s="27" customFormat="1" ht="11.25">
      <c r="A31" s="18">
        <v>3983</v>
      </c>
      <c r="B31" s="19">
        <v>44126</v>
      </c>
      <c r="C31" s="20" t="s">
        <v>260</v>
      </c>
      <c r="D31" s="21">
        <v>7500</v>
      </c>
      <c r="E31" s="22" t="s">
        <v>24</v>
      </c>
      <c r="F31" s="21">
        <v>7500</v>
      </c>
      <c r="G31" s="21"/>
      <c r="H31" s="31" t="s">
        <v>87</v>
      </c>
      <c r="I31" s="31" t="s">
        <v>138</v>
      </c>
      <c r="J31" s="24" t="s">
        <v>271</v>
      </c>
    </row>
    <row r="32" spans="1:10" s="27" customFormat="1" ht="11.25">
      <c r="A32" s="28">
        <v>2798</v>
      </c>
      <c r="B32" s="42">
        <v>40080</v>
      </c>
      <c r="C32" s="26" t="s">
        <v>11</v>
      </c>
      <c r="D32" s="30">
        <v>11137</v>
      </c>
      <c r="E32" s="17" t="s">
        <v>9</v>
      </c>
      <c r="F32" s="30">
        <f>D32*0.7</f>
        <v>7795.9</v>
      </c>
      <c r="G32" s="30">
        <f>D32*0.3</f>
        <v>3341.1</v>
      </c>
      <c r="H32" s="31" t="s">
        <v>147</v>
      </c>
      <c r="I32" s="31" t="s">
        <v>96</v>
      </c>
      <c r="J32" s="43" t="s">
        <v>362</v>
      </c>
    </row>
    <row r="33" spans="1:10" s="27" customFormat="1" ht="11.25">
      <c r="A33" s="28">
        <v>3969</v>
      </c>
      <c r="B33" s="29">
        <v>44070</v>
      </c>
      <c r="C33" s="26" t="s">
        <v>224</v>
      </c>
      <c r="D33" s="30">
        <f>F33+G33</f>
        <v>1668</v>
      </c>
      <c r="E33" s="30" t="s">
        <v>8</v>
      </c>
      <c r="F33" s="30">
        <v>592</v>
      </c>
      <c r="G33" s="30">
        <v>1076</v>
      </c>
      <c r="H33" s="31" t="s">
        <v>87</v>
      </c>
      <c r="I33" s="31" t="s">
        <v>141</v>
      </c>
      <c r="J33" s="15" t="s">
        <v>366</v>
      </c>
    </row>
    <row r="34" spans="1:11" s="27" customFormat="1" ht="11.25">
      <c r="A34" s="28">
        <v>3921</v>
      </c>
      <c r="B34" s="29">
        <v>43734</v>
      </c>
      <c r="C34" s="26" t="s">
        <v>162</v>
      </c>
      <c r="D34" s="30">
        <v>7455</v>
      </c>
      <c r="E34" s="30" t="s">
        <v>8</v>
      </c>
      <c r="F34" s="30">
        <f>D34*0.7</f>
        <v>5218.5</v>
      </c>
      <c r="G34" s="30">
        <v>2236</v>
      </c>
      <c r="H34" s="23" t="s">
        <v>121</v>
      </c>
      <c r="I34" s="23" t="s">
        <v>135</v>
      </c>
      <c r="J34" s="15" t="s">
        <v>218</v>
      </c>
      <c r="K34" s="65"/>
    </row>
    <row r="35" spans="1:10" s="27" customFormat="1" ht="11.25">
      <c r="A35" s="28">
        <v>3856</v>
      </c>
      <c r="B35" s="29">
        <v>43433</v>
      </c>
      <c r="C35" s="26" t="s">
        <v>98</v>
      </c>
      <c r="D35" s="30">
        <v>11902</v>
      </c>
      <c r="E35" s="30" t="s">
        <v>8</v>
      </c>
      <c r="F35" s="30">
        <v>4581</v>
      </c>
      <c r="G35" s="30">
        <v>7321</v>
      </c>
      <c r="H35" s="31" t="s">
        <v>96</v>
      </c>
      <c r="I35" s="31" t="s">
        <v>140</v>
      </c>
      <c r="J35" s="15" t="s">
        <v>384</v>
      </c>
    </row>
    <row r="36" spans="1:10" s="27" customFormat="1" ht="11.25">
      <c r="A36" s="28">
        <v>3804</v>
      </c>
      <c r="B36" s="29">
        <v>43125</v>
      </c>
      <c r="C36" s="26" t="s">
        <v>68</v>
      </c>
      <c r="D36" s="30">
        <v>10713</v>
      </c>
      <c r="E36" s="17" t="s">
        <v>8</v>
      </c>
      <c r="F36" s="30">
        <f>D36*0.7</f>
        <v>7499.099999999999</v>
      </c>
      <c r="G36" s="30">
        <f>D36*0.3</f>
        <v>3213.9</v>
      </c>
      <c r="H36" s="31" t="s">
        <v>96</v>
      </c>
      <c r="I36" s="31" t="s">
        <v>140</v>
      </c>
      <c r="J36" s="15" t="s">
        <v>172</v>
      </c>
    </row>
    <row r="37" spans="1:10" s="27" customFormat="1" ht="11.25">
      <c r="A37" s="18">
        <v>3892</v>
      </c>
      <c r="B37" s="19">
        <v>43398</v>
      </c>
      <c r="C37" s="20" t="s">
        <v>148</v>
      </c>
      <c r="D37" s="133">
        <f>F37+G37</f>
        <v>13079</v>
      </c>
      <c r="E37" s="134" t="s">
        <v>9</v>
      </c>
      <c r="F37" s="21">
        <v>8438</v>
      </c>
      <c r="G37" s="21">
        <v>4641</v>
      </c>
      <c r="H37" s="31" t="s">
        <v>97</v>
      </c>
      <c r="I37" s="31" t="s">
        <v>141</v>
      </c>
      <c r="J37" s="24" t="s">
        <v>199</v>
      </c>
    </row>
    <row r="38" spans="1:10" s="27" customFormat="1" ht="11.25">
      <c r="A38" s="18">
        <v>3984</v>
      </c>
      <c r="B38" s="19">
        <v>44126</v>
      </c>
      <c r="C38" s="20" t="s">
        <v>257</v>
      </c>
      <c r="D38" s="21"/>
      <c r="E38" s="22" t="s">
        <v>7</v>
      </c>
      <c r="F38" s="21"/>
      <c r="G38" s="21"/>
      <c r="H38" s="31" t="s">
        <v>97</v>
      </c>
      <c r="I38" s="31" t="s">
        <v>121</v>
      </c>
      <c r="J38" s="24" t="s">
        <v>262</v>
      </c>
    </row>
    <row r="39" spans="1:10" s="27" customFormat="1" ht="11.25" customHeight="1">
      <c r="A39" s="28">
        <v>3988</v>
      </c>
      <c r="B39" s="29">
        <v>42180</v>
      </c>
      <c r="C39" s="41" t="s">
        <v>280</v>
      </c>
      <c r="D39" s="30">
        <v>75666</v>
      </c>
      <c r="E39" s="17" t="s">
        <v>8</v>
      </c>
      <c r="F39" s="30">
        <v>75666</v>
      </c>
      <c r="G39" s="30"/>
      <c r="H39" s="31"/>
      <c r="I39" s="31"/>
      <c r="J39" s="113" t="s">
        <v>281</v>
      </c>
    </row>
    <row r="40" spans="1:11" s="27" customFormat="1" ht="11.25" customHeight="1">
      <c r="A40" s="28">
        <v>3445</v>
      </c>
      <c r="B40" s="29">
        <v>42824</v>
      </c>
      <c r="C40" s="41" t="s">
        <v>108</v>
      </c>
      <c r="D40" s="30">
        <v>3822</v>
      </c>
      <c r="E40" s="17" t="s">
        <v>8</v>
      </c>
      <c r="F40" s="30">
        <v>3822</v>
      </c>
      <c r="G40" s="30"/>
      <c r="H40" s="31"/>
      <c r="I40" s="31"/>
      <c r="J40" s="113" t="s">
        <v>110</v>
      </c>
      <c r="K40" s="27" t="s">
        <v>246</v>
      </c>
    </row>
    <row r="41" spans="1:11" s="27" customFormat="1" ht="11.25">
      <c r="A41" s="28">
        <v>3866</v>
      </c>
      <c r="B41" s="29">
        <v>42824</v>
      </c>
      <c r="C41" s="41" t="s">
        <v>109</v>
      </c>
      <c r="D41" s="30">
        <v>44142</v>
      </c>
      <c r="E41" s="17" t="s">
        <v>8</v>
      </c>
      <c r="F41" s="30"/>
      <c r="G41" s="30"/>
      <c r="H41" s="31"/>
      <c r="I41" s="31"/>
      <c r="J41" s="114" t="s">
        <v>237</v>
      </c>
      <c r="K41" s="27" t="s">
        <v>238</v>
      </c>
    </row>
    <row r="42" spans="1:10" s="27" customFormat="1" ht="11.25">
      <c r="A42" s="18">
        <v>3839</v>
      </c>
      <c r="B42" s="19">
        <v>43433</v>
      </c>
      <c r="C42" s="20" t="s">
        <v>102</v>
      </c>
      <c r="D42" s="21">
        <v>98000</v>
      </c>
      <c r="E42" s="22" t="s">
        <v>7</v>
      </c>
      <c r="F42" s="21"/>
      <c r="G42" s="21"/>
      <c r="H42" s="23"/>
      <c r="I42" s="31"/>
      <c r="J42" s="115" t="s">
        <v>107</v>
      </c>
    </row>
    <row r="43" spans="1:10" s="65" customFormat="1" ht="22.5" customHeight="1">
      <c r="A43" s="73">
        <v>3794</v>
      </c>
      <c r="B43" s="74">
        <v>42999</v>
      </c>
      <c r="C43" s="93" t="s">
        <v>158</v>
      </c>
      <c r="D43" s="75">
        <v>3432</v>
      </c>
      <c r="E43" s="76" t="s">
        <v>8</v>
      </c>
      <c r="F43" s="75">
        <v>3432</v>
      </c>
      <c r="G43" s="59"/>
      <c r="H43" s="31"/>
      <c r="I43" s="31"/>
      <c r="J43" s="113" t="s">
        <v>90</v>
      </c>
    </row>
    <row r="44" spans="1:10" s="27" customFormat="1" ht="24" customHeight="1">
      <c r="A44" s="28">
        <v>3795</v>
      </c>
      <c r="B44" s="29">
        <v>42999</v>
      </c>
      <c r="C44" s="58" t="s">
        <v>157</v>
      </c>
      <c r="D44" s="30">
        <v>9264</v>
      </c>
      <c r="E44" s="17" t="s">
        <v>8</v>
      </c>
      <c r="F44" s="30">
        <v>9264</v>
      </c>
      <c r="G44" s="30"/>
      <c r="H44" s="31"/>
      <c r="I44" s="31"/>
      <c r="J44" s="113" t="s">
        <v>90</v>
      </c>
    </row>
    <row r="45" spans="1:10" s="27" customFormat="1" ht="11.25">
      <c r="A45" s="18">
        <v>3902</v>
      </c>
      <c r="B45" s="19">
        <v>43643</v>
      </c>
      <c r="C45" s="20" t="s">
        <v>222</v>
      </c>
      <c r="D45" s="21">
        <v>6440</v>
      </c>
      <c r="E45" s="22" t="s">
        <v>9</v>
      </c>
      <c r="F45" s="21"/>
      <c r="G45" s="21"/>
      <c r="H45" s="23" t="s">
        <v>79</v>
      </c>
      <c r="I45" s="23" t="s">
        <v>89</v>
      </c>
      <c r="J45" s="24" t="s">
        <v>223</v>
      </c>
    </row>
    <row r="46" spans="1:10" s="27" customFormat="1" ht="11.25">
      <c r="A46" s="18">
        <v>3901</v>
      </c>
      <c r="B46" s="19">
        <v>43643</v>
      </c>
      <c r="C46" s="20" t="s">
        <v>133</v>
      </c>
      <c r="D46" s="21">
        <v>1200</v>
      </c>
      <c r="E46" s="22" t="s">
        <v>7</v>
      </c>
      <c r="F46" s="21">
        <f>D46*0.7</f>
        <v>840</v>
      </c>
      <c r="G46" s="21">
        <v>360</v>
      </c>
      <c r="H46" s="23" t="s">
        <v>97</v>
      </c>
      <c r="I46" s="23" t="s">
        <v>121</v>
      </c>
      <c r="J46" s="24" t="s">
        <v>363</v>
      </c>
    </row>
    <row r="47" spans="1:10" s="27" customFormat="1" ht="11.25">
      <c r="A47" s="18">
        <v>3978</v>
      </c>
      <c r="B47" s="19">
        <v>44224</v>
      </c>
      <c r="C47" s="20" t="s">
        <v>311</v>
      </c>
      <c r="D47" s="21">
        <v>2500</v>
      </c>
      <c r="E47" s="22" t="s">
        <v>7</v>
      </c>
      <c r="F47" s="21"/>
      <c r="G47" s="21">
        <v>2500</v>
      </c>
      <c r="H47" s="23" t="s">
        <v>121</v>
      </c>
      <c r="I47" s="23" t="s">
        <v>140</v>
      </c>
      <c r="J47" s="24" t="s">
        <v>321</v>
      </c>
    </row>
    <row r="48" spans="1:10" s="27" customFormat="1" ht="11.25">
      <c r="A48" s="28">
        <v>3913</v>
      </c>
      <c r="B48" s="29">
        <v>43706</v>
      </c>
      <c r="C48" s="26" t="s">
        <v>159</v>
      </c>
      <c r="D48" s="30">
        <v>1500</v>
      </c>
      <c r="E48" s="17" t="s">
        <v>7</v>
      </c>
      <c r="F48" s="30">
        <v>1500</v>
      </c>
      <c r="G48" s="30"/>
      <c r="H48" s="31" t="s">
        <v>97</v>
      </c>
      <c r="I48" s="31" t="s">
        <v>121</v>
      </c>
      <c r="J48" s="15" t="s">
        <v>169</v>
      </c>
    </row>
    <row r="49" spans="1:11" s="27" customFormat="1" ht="12" customHeight="1">
      <c r="A49" s="28">
        <v>3979</v>
      </c>
      <c r="B49" s="29">
        <v>42908</v>
      </c>
      <c r="C49" s="26" t="s">
        <v>112</v>
      </c>
      <c r="D49" s="30">
        <v>22092</v>
      </c>
      <c r="E49" s="17" t="s">
        <v>9</v>
      </c>
      <c r="F49" s="30">
        <f>D49*0.7</f>
        <v>15464.4</v>
      </c>
      <c r="G49" s="30">
        <f>D49*0.3</f>
        <v>6627.599999999999</v>
      </c>
      <c r="H49" s="31" t="s">
        <v>86</v>
      </c>
      <c r="I49" s="31" t="s">
        <v>96</v>
      </c>
      <c r="J49" s="15" t="s">
        <v>388</v>
      </c>
      <c r="K49" s="131"/>
    </row>
    <row r="50" spans="1:10" s="65" customFormat="1" ht="11.25">
      <c r="A50" s="73">
        <v>3692</v>
      </c>
      <c r="B50" s="107">
        <v>42642</v>
      </c>
      <c r="C50" s="59" t="s">
        <v>150</v>
      </c>
      <c r="D50" s="75">
        <v>3036</v>
      </c>
      <c r="E50" s="76" t="s">
        <v>8</v>
      </c>
      <c r="F50" s="75">
        <v>2125</v>
      </c>
      <c r="G50" s="76">
        <v>911</v>
      </c>
      <c r="H50" s="76" t="s">
        <v>97</v>
      </c>
      <c r="I50" s="76" t="s">
        <v>121</v>
      </c>
      <c r="J50" s="44" t="s">
        <v>227</v>
      </c>
    </row>
    <row r="51" spans="1:10" s="27" customFormat="1" ht="11.25">
      <c r="A51" s="18">
        <v>3945</v>
      </c>
      <c r="B51" s="19">
        <v>43888</v>
      </c>
      <c r="C51" s="20" t="s">
        <v>189</v>
      </c>
      <c r="D51" s="21">
        <v>8872</v>
      </c>
      <c r="E51" s="22" t="s">
        <v>8</v>
      </c>
      <c r="F51" s="21">
        <v>4800</v>
      </c>
      <c r="G51" s="21">
        <v>8872</v>
      </c>
      <c r="H51" s="23" t="s">
        <v>97</v>
      </c>
      <c r="I51" s="23" t="s">
        <v>121</v>
      </c>
      <c r="J51" s="24" t="s">
        <v>313</v>
      </c>
    </row>
    <row r="52" spans="1:10" s="65" customFormat="1" ht="11.25">
      <c r="A52" s="97">
        <v>3854</v>
      </c>
      <c r="B52" s="102">
        <v>43433</v>
      </c>
      <c r="C52" s="100" t="s">
        <v>149</v>
      </c>
      <c r="D52" s="98">
        <v>6401</v>
      </c>
      <c r="E52" s="99" t="s">
        <v>8</v>
      </c>
      <c r="F52" s="98">
        <f>D52*0.7</f>
        <v>4480.7</v>
      </c>
      <c r="G52" s="98">
        <f>D52*0.3</f>
        <v>1920.3</v>
      </c>
      <c r="H52" s="99" t="s">
        <v>97</v>
      </c>
      <c r="I52" s="99" t="s">
        <v>121</v>
      </c>
      <c r="J52" s="101" t="s">
        <v>346</v>
      </c>
    </row>
    <row r="53" spans="1:10" s="27" customFormat="1" ht="11.25">
      <c r="A53" s="28">
        <v>3936</v>
      </c>
      <c r="B53" s="29">
        <v>44126</v>
      </c>
      <c r="C53" s="26" t="s">
        <v>259</v>
      </c>
      <c r="D53" s="30">
        <v>3500</v>
      </c>
      <c r="E53" s="17" t="s">
        <v>7</v>
      </c>
      <c r="F53" s="30">
        <v>3500</v>
      </c>
      <c r="G53" s="30"/>
      <c r="H53" s="31" t="s">
        <v>89</v>
      </c>
      <c r="I53" s="31" t="s">
        <v>121</v>
      </c>
      <c r="J53" s="15" t="s">
        <v>168</v>
      </c>
    </row>
    <row r="54" spans="1:10" s="27" customFormat="1" ht="12" thickBot="1">
      <c r="A54" s="52">
        <v>3695</v>
      </c>
      <c r="B54" s="53">
        <v>42642</v>
      </c>
      <c r="C54" s="108" t="s">
        <v>42</v>
      </c>
      <c r="D54" s="54">
        <v>219533</v>
      </c>
      <c r="E54" s="55" t="s">
        <v>8</v>
      </c>
      <c r="F54" s="54"/>
      <c r="G54" s="54"/>
      <c r="H54" s="56" t="s">
        <v>96</v>
      </c>
      <c r="I54" s="56" t="s">
        <v>229</v>
      </c>
      <c r="J54" s="72" t="s">
        <v>296</v>
      </c>
    </row>
    <row r="55" spans="4:7" ht="15">
      <c r="D55" s="103">
        <f>SUM(D4:D54)</f>
        <v>740068</v>
      </c>
      <c r="F55" s="103">
        <f>SUM(F4:F54)</f>
        <v>291426.9</v>
      </c>
      <c r="G55" s="103">
        <f>SUM(G4:G54)</f>
        <v>85325.6</v>
      </c>
    </row>
    <row r="56" spans="4:7" ht="15">
      <c r="D56" s="103"/>
      <c r="F56" s="103"/>
      <c r="G56" s="103"/>
    </row>
    <row r="57" spans="4:14" ht="15.75" thickBot="1">
      <c r="D57" s="103"/>
      <c r="F57" s="103"/>
      <c r="G57" s="103"/>
      <c r="J57" s="109" t="s">
        <v>249</v>
      </c>
      <c r="K57" s="110"/>
      <c r="L57" s="110"/>
      <c r="M57" s="110"/>
      <c r="N57" s="110"/>
    </row>
    <row r="58" spans="1:10" s="27" customFormat="1" ht="80.25" customHeight="1" thickBot="1">
      <c r="A58" s="13" t="s">
        <v>0</v>
      </c>
      <c r="B58" s="7" t="s">
        <v>1</v>
      </c>
      <c r="C58" s="2" t="s">
        <v>2</v>
      </c>
      <c r="D58" s="3" t="s">
        <v>6</v>
      </c>
      <c r="E58" s="4" t="s">
        <v>3</v>
      </c>
      <c r="F58" s="4" t="s">
        <v>4</v>
      </c>
      <c r="G58" s="4" t="s">
        <v>5</v>
      </c>
      <c r="H58" s="5" t="s">
        <v>27</v>
      </c>
      <c r="I58" s="6" t="s">
        <v>28</v>
      </c>
      <c r="J58" s="45" t="s">
        <v>10</v>
      </c>
    </row>
    <row r="59" spans="1:10" s="27" customFormat="1" ht="11.25">
      <c r="A59" s="35">
        <v>3986</v>
      </c>
      <c r="B59" s="36">
        <v>44098</v>
      </c>
      <c r="C59" s="37" t="s">
        <v>239</v>
      </c>
      <c r="D59" s="38">
        <v>4100</v>
      </c>
      <c r="E59" s="39" t="s">
        <v>7</v>
      </c>
      <c r="F59" s="38">
        <f>D59*0.7</f>
        <v>2870</v>
      </c>
      <c r="G59" s="38">
        <f>D59*0.3</f>
        <v>1230</v>
      </c>
      <c r="H59" s="112" t="s">
        <v>140</v>
      </c>
      <c r="I59" s="112" t="s">
        <v>184</v>
      </c>
      <c r="J59" s="16" t="s">
        <v>264</v>
      </c>
    </row>
    <row r="60" spans="1:10" s="27" customFormat="1" ht="11.25">
      <c r="A60" s="18">
        <v>3971</v>
      </c>
      <c r="B60" s="19">
        <v>44098</v>
      </c>
      <c r="C60" s="20" t="s">
        <v>240</v>
      </c>
      <c r="D60" s="21">
        <v>2800</v>
      </c>
      <c r="E60" s="22" t="s">
        <v>7</v>
      </c>
      <c r="F60" s="21">
        <f>D60*0.7</f>
        <v>1959.9999999999998</v>
      </c>
      <c r="G60" s="21">
        <f>D60*0.3</f>
        <v>840</v>
      </c>
      <c r="H60" s="51" t="s">
        <v>140</v>
      </c>
      <c r="I60" s="51" t="s">
        <v>184</v>
      </c>
      <c r="J60" s="24" t="s">
        <v>246</v>
      </c>
    </row>
    <row r="61" spans="1:10" s="27" customFormat="1" ht="11.25">
      <c r="A61" s="18">
        <v>3409</v>
      </c>
      <c r="B61" s="19">
        <v>41991</v>
      </c>
      <c r="C61" s="20" t="s">
        <v>31</v>
      </c>
      <c r="D61" s="21">
        <v>8690</v>
      </c>
      <c r="E61" s="22" t="s">
        <v>8</v>
      </c>
      <c r="F61" s="21">
        <f>D61*0.7</f>
        <v>6083</v>
      </c>
      <c r="G61" s="21">
        <f>D61*0.3</f>
        <v>2607</v>
      </c>
      <c r="H61" s="23" t="s">
        <v>140</v>
      </c>
      <c r="I61" s="23" t="s">
        <v>184</v>
      </c>
      <c r="J61" s="24" t="s">
        <v>83</v>
      </c>
    </row>
    <row r="62" spans="1:10" s="62" customFormat="1" ht="11.25">
      <c r="A62" s="46">
        <v>3709</v>
      </c>
      <c r="B62" s="47">
        <v>42726</v>
      </c>
      <c r="C62" s="48" t="s">
        <v>46</v>
      </c>
      <c r="D62" s="49">
        <v>1730</v>
      </c>
      <c r="E62" s="50" t="s">
        <v>8</v>
      </c>
      <c r="F62" s="49">
        <f>D62*0.7</f>
        <v>1211</v>
      </c>
      <c r="G62" s="49">
        <f>D62*0.3</f>
        <v>519</v>
      </c>
      <c r="H62" s="51" t="s">
        <v>140</v>
      </c>
      <c r="I62" s="51" t="s">
        <v>184</v>
      </c>
      <c r="J62" s="24" t="s">
        <v>83</v>
      </c>
    </row>
    <row r="63" spans="1:10" s="62" customFormat="1" ht="11.25">
      <c r="A63" s="18">
        <v>2386</v>
      </c>
      <c r="B63" s="19">
        <v>41242</v>
      </c>
      <c r="C63" s="20" t="s">
        <v>12</v>
      </c>
      <c r="D63" s="21">
        <v>1600</v>
      </c>
      <c r="E63" s="22" t="s">
        <v>7</v>
      </c>
      <c r="F63" s="21">
        <f>D63*0.7</f>
        <v>1120</v>
      </c>
      <c r="G63" s="21">
        <f>D63*0.3</f>
        <v>480</v>
      </c>
      <c r="H63" s="23" t="s">
        <v>140</v>
      </c>
      <c r="I63" s="23" t="s">
        <v>104</v>
      </c>
      <c r="J63" s="15" t="s">
        <v>92</v>
      </c>
    </row>
    <row r="64" spans="1:10" s="62" customFormat="1" ht="11.25">
      <c r="A64" s="18">
        <v>3928</v>
      </c>
      <c r="B64" s="19">
        <v>43979</v>
      </c>
      <c r="C64" s="20" t="s">
        <v>203</v>
      </c>
      <c r="D64" s="21"/>
      <c r="E64" s="22" t="s">
        <v>7</v>
      </c>
      <c r="F64" s="21"/>
      <c r="G64" s="21"/>
      <c r="H64" s="23" t="s">
        <v>140</v>
      </c>
      <c r="I64" s="23" t="s">
        <v>104</v>
      </c>
      <c r="J64" s="15" t="s">
        <v>216</v>
      </c>
    </row>
    <row r="65" spans="1:10" s="27" customFormat="1" ht="11.25">
      <c r="A65" s="28">
        <v>4002</v>
      </c>
      <c r="B65" s="29">
        <v>44224</v>
      </c>
      <c r="C65" s="26" t="s">
        <v>332</v>
      </c>
      <c r="D65" s="30">
        <v>2800</v>
      </c>
      <c r="E65" s="30" t="s">
        <v>7</v>
      </c>
      <c r="F65" s="30">
        <f aca="true" t="shared" si="4" ref="F65:F71">D65*0.7</f>
        <v>1959.9999999999998</v>
      </c>
      <c r="G65" s="30">
        <f>D65*0.3</f>
        <v>840</v>
      </c>
      <c r="H65" s="31" t="s">
        <v>140</v>
      </c>
      <c r="I65" s="31" t="s">
        <v>104</v>
      </c>
      <c r="J65" s="15" t="s">
        <v>321</v>
      </c>
    </row>
    <row r="66" spans="1:10" s="27" customFormat="1" ht="11.25">
      <c r="A66" s="28">
        <v>4003</v>
      </c>
      <c r="B66" s="29">
        <v>44224</v>
      </c>
      <c r="C66" s="26" t="s">
        <v>307</v>
      </c>
      <c r="D66" s="30">
        <v>2000</v>
      </c>
      <c r="E66" s="30" t="s">
        <v>7</v>
      </c>
      <c r="F66" s="30">
        <f t="shared" si="4"/>
        <v>1400</v>
      </c>
      <c r="G66" s="30">
        <f>D66*0.3</f>
        <v>600</v>
      </c>
      <c r="H66" s="31" t="s">
        <v>140</v>
      </c>
      <c r="I66" s="31" t="s">
        <v>104</v>
      </c>
      <c r="J66" s="15" t="s">
        <v>321</v>
      </c>
    </row>
    <row r="67" spans="1:10" s="27" customFormat="1" ht="11.25">
      <c r="A67" s="28">
        <v>4012</v>
      </c>
      <c r="B67" s="29">
        <v>44252</v>
      </c>
      <c r="C67" s="26" t="s">
        <v>329</v>
      </c>
      <c r="D67" s="30">
        <v>2500</v>
      </c>
      <c r="E67" s="30" t="s">
        <v>7</v>
      </c>
      <c r="F67" s="30">
        <f t="shared" si="4"/>
        <v>1750</v>
      </c>
      <c r="G67" s="30">
        <f>D67*0.3</f>
        <v>750</v>
      </c>
      <c r="H67" s="31" t="s">
        <v>140</v>
      </c>
      <c r="I67" s="31" t="s">
        <v>104</v>
      </c>
      <c r="J67" s="15" t="s">
        <v>335</v>
      </c>
    </row>
    <row r="68" spans="1:10" s="27" customFormat="1" ht="11.25">
      <c r="A68" s="135"/>
      <c r="B68" s="136">
        <v>44315</v>
      </c>
      <c r="C68" s="128" t="s">
        <v>378</v>
      </c>
      <c r="D68" s="126"/>
      <c r="E68" s="126" t="s">
        <v>7</v>
      </c>
      <c r="F68" s="126"/>
      <c r="G68" s="126"/>
      <c r="H68" s="125"/>
      <c r="I68" s="125"/>
      <c r="J68" s="129" t="s">
        <v>379</v>
      </c>
    </row>
    <row r="69" spans="1:10" s="27" customFormat="1" ht="11.25">
      <c r="A69" s="28">
        <v>3865</v>
      </c>
      <c r="B69" s="29">
        <v>43398</v>
      </c>
      <c r="C69" s="26" t="s">
        <v>93</v>
      </c>
      <c r="D69" s="30">
        <v>11350</v>
      </c>
      <c r="E69" s="30" t="s">
        <v>8</v>
      </c>
      <c r="F69" s="30">
        <f t="shared" si="4"/>
        <v>7944.999999999999</v>
      </c>
      <c r="G69" s="30">
        <f aca="true" t="shared" si="5" ref="G69:G81">D69*0.3</f>
        <v>3405</v>
      </c>
      <c r="H69" s="31" t="s">
        <v>140</v>
      </c>
      <c r="I69" s="31" t="s">
        <v>184</v>
      </c>
      <c r="J69" s="15" t="s">
        <v>353</v>
      </c>
    </row>
    <row r="70" spans="1:10" s="27" customFormat="1" ht="11.25">
      <c r="A70" s="28">
        <v>3619</v>
      </c>
      <c r="B70" s="29">
        <v>42607</v>
      </c>
      <c r="C70" s="26" t="s">
        <v>50</v>
      </c>
      <c r="D70" s="30">
        <v>1611</v>
      </c>
      <c r="E70" s="30" t="s">
        <v>8</v>
      </c>
      <c r="F70" s="30">
        <f t="shared" si="4"/>
        <v>1127.6999999999998</v>
      </c>
      <c r="G70" s="30">
        <f t="shared" si="5"/>
        <v>483.29999999999995</v>
      </c>
      <c r="H70" s="31" t="s">
        <v>140</v>
      </c>
      <c r="I70" s="31" t="s">
        <v>184</v>
      </c>
      <c r="J70" s="15" t="s">
        <v>389</v>
      </c>
    </row>
    <row r="71" spans="1:10" s="27" customFormat="1" ht="11.25">
      <c r="A71" s="28">
        <v>3707</v>
      </c>
      <c r="B71" s="29">
        <v>42726</v>
      </c>
      <c r="C71" s="26" t="s">
        <v>45</v>
      </c>
      <c r="D71" s="30">
        <v>1037</v>
      </c>
      <c r="E71" s="30" t="s">
        <v>8</v>
      </c>
      <c r="F71" s="30">
        <f t="shared" si="4"/>
        <v>725.9</v>
      </c>
      <c r="G71" s="30">
        <f t="shared" si="5"/>
        <v>311.09999999999997</v>
      </c>
      <c r="H71" s="31" t="s">
        <v>140</v>
      </c>
      <c r="I71" s="31" t="s">
        <v>184</v>
      </c>
      <c r="J71" s="15" t="s">
        <v>200</v>
      </c>
    </row>
    <row r="72" spans="1:10" s="27" customFormat="1" ht="11.25">
      <c r="A72" s="28">
        <v>2316</v>
      </c>
      <c r="B72" s="29">
        <v>41515</v>
      </c>
      <c r="C72" s="26" t="s">
        <v>15</v>
      </c>
      <c r="D72" s="30">
        <v>8550</v>
      </c>
      <c r="E72" s="17" t="s">
        <v>7</v>
      </c>
      <c r="F72" s="30">
        <v>5985</v>
      </c>
      <c r="G72" s="30">
        <f t="shared" si="5"/>
        <v>2565</v>
      </c>
      <c r="H72" s="125" t="s">
        <v>374</v>
      </c>
      <c r="I72" s="125" t="s">
        <v>373</v>
      </c>
      <c r="J72" s="15" t="s">
        <v>30</v>
      </c>
    </row>
    <row r="73" spans="1:10" s="27" customFormat="1" ht="11.25">
      <c r="A73" s="28">
        <v>3993</v>
      </c>
      <c r="B73" s="29">
        <v>44182</v>
      </c>
      <c r="C73" s="26" t="s">
        <v>286</v>
      </c>
      <c r="D73" s="30">
        <v>3000</v>
      </c>
      <c r="E73" s="17" t="s">
        <v>7</v>
      </c>
      <c r="F73" s="21">
        <f>D73*0.7</f>
        <v>2100</v>
      </c>
      <c r="G73" s="21">
        <f>D73*0.3</f>
        <v>900</v>
      </c>
      <c r="H73" s="31" t="s">
        <v>140</v>
      </c>
      <c r="I73" s="31" t="s">
        <v>184</v>
      </c>
      <c r="J73" s="15" t="s">
        <v>291</v>
      </c>
    </row>
    <row r="74" spans="1:10" s="27" customFormat="1" ht="11.25">
      <c r="A74" s="28">
        <v>3509</v>
      </c>
      <c r="B74" s="29">
        <v>44182</v>
      </c>
      <c r="C74" s="26" t="s">
        <v>287</v>
      </c>
      <c r="D74" s="30">
        <v>2100</v>
      </c>
      <c r="E74" s="17" t="s">
        <v>7</v>
      </c>
      <c r="F74" s="30">
        <f>D74*0.7</f>
        <v>1470</v>
      </c>
      <c r="G74" s="30">
        <f>D74*0.3</f>
        <v>630</v>
      </c>
      <c r="H74" s="125" t="s">
        <v>374</v>
      </c>
      <c r="I74" s="125" t="s">
        <v>375</v>
      </c>
      <c r="J74" s="15" t="s">
        <v>294</v>
      </c>
    </row>
    <row r="75" spans="1:10" s="27" customFormat="1" ht="11.25" customHeight="1">
      <c r="A75" s="28">
        <v>3910</v>
      </c>
      <c r="B75" s="29">
        <v>43706</v>
      </c>
      <c r="C75" s="41" t="s">
        <v>210</v>
      </c>
      <c r="D75" s="30">
        <v>1200</v>
      </c>
      <c r="E75" s="17" t="s">
        <v>7</v>
      </c>
      <c r="F75" s="30">
        <f>D75*0.7</f>
        <v>840</v>
      </c>
      <c r="G75" s="30">
        <f t="shared" si="5"/>
        <v>360</v>
      </c>
      <c r="H75" s="31" t="s">
        <v>140</v>
      </c>
      <c r="I75" s="31" t="s">
        <v>184</v>
      </c>
      <c r="J75" s="15" t="s">
        <v>353</v>
      </c>
    </row>
    <row r="76" spans="1:10" s="27" customFormat="1" ht="23.25" customHeight="1">
      <c r="A76" s="28">
        <v>4014</v>
      </c>
      <c r="B76" s="29">
        <v>44252</v>
      </c>
      <c r="C76" s="41" t="s">
        <v>333</v>
      </c>
      <c r="D76" s="30">
        <v>5800</v>
      </c>
      <c r="E76" s="17" t="s">
        <v>7</v>
      </c>
      <c r="F76" s="21">
        <v>5800</v>
      </c>
      <c r="G76" s="21">
        <v>0</v>
      </c>
      <c r="H76" s="31" t="s">
        <v>140</v>
      </c>
      <c r="I76" s="31" t="s">
        <v>184</v>
      </c>
      <c r="J76" s="15" t="s">
        <v>336</v>
      </c>
    </row>
    <row r="77" spans="1:10" s="27" customFormat="1" ht="11.25">
      <c r="A77" s="28">
        <v>2657</v>
      </c>
      <c r="B77" s="42">
        <v>41270</v>
      </c>
      <c r="C77" s="26" t="s">
        <v>23</v>
      </c>
      <c r="D77" s="30">
        <v>13484</v>
      </c>
      <c r="E77" s="17" t="s">
        <v>8</v>
      </c>
      <c r="F77" s="21">
        <f>D77*0.7</f>
        <v>9438.8</v>
      </c>
      <c r="G77" s="21">
        <f t="shared" si="5"/>
        <v>4045.2</v>
      </c>
      <c r="H77" s="31" t="s">
        <v>140</v>
      </c>
      <c r="I77" s="31" t="s">
        <v>184</v>
      </c>
      <c r="J77" s="43" t="s">
        <v>295</v>
      </c>
    </row>
    <row r="78" spans="1:10" s="27" customFormat="1" ht="11.25">
      <c r="A78" s="28">
        <v>1998</v>
      </c>
      <c r="B78" s="29">
        <v>39688</v>
      </c>
      <c r="C78" s="26" t="s">
        <v>265</v>
      </c>
      <c r="D78" s="30">
        <v>9400</v>
      </c>
      <c r="E78" s="17" t="s">
        <v>7</v>
      </c>
      <c r="F78" s="30">
        <f>D78*0.7</f>
        <v>6580</v>
      </c>
      <c r="G78" s="30">
        <f>D78*0.3</f>
        <v>2820</v>
      </c>
      <c r="H78" s="31" t="s">
        <v>140</v>
      </c>
      <c r="I78" s="31" t="s">
        <v>184</v>
      </c>
      <c r="J78" s="15" t="s">
        <v>273</v>
      </c>
    </row>
    <row r="79" spans="1:10" s="27" customFormat="1" ht="11.25">
      <c r="A79" s="28">
        <v>3779</v>
      </c>
      <c r="B79" s="29">
        <v>43034</v>
      </c>
      <c r="C79" s="26" t="s">
        <v>91</v>
      </c>
      <c r="D79" s="30">
        <v>2932</v>
      </c>
      <c r="E79" s="30" t="s">
        <v>8</v>
      </c>
      <c r="F79" s="30">
        <f aca="true" t="shared" si="6" ref="F79:F84">D79*0.7</f>
        <v>2052.4</v>
      </c>
      <c r="G79" s="30">
        <f t="shared" si="5"/>
        <v>879.6</v>
      </c>
      <c r="H79" s="31" t="s">
        <v>140</v>
      </c>
      <c r="I79" s="31" t="s">
        <v>184</v>
      </c>
      <c r="J79" s="15" t="s">
        <v>232</v>
      </c>
    </row>
    <row r="80" spans="1:10" s="27" customFormat="1" ht="11.25">
      <c r="A80" s="28">
        <v>3770</v>
      </c>
      <c r="B80" s="29">
        <v>42999</v>
      </c>
      <c r="C80" s="26" t="s">
        <v>60</v>
      </c>
      <c r="D80" s="30">
        <v>3057</v>
      </c>
      <c r="E80" s="17" t="s">
        <v>8</v>
      </c>
      <c r="F80" s="30">
        <f t="shared" si="6"/>
        <v>2139.9</v>
      </c>
      <c r="G80" s="30">
        <f t="shared" si="5"/>
        <v>917.1</v>
      </c>
      <c r="H80" s="31" t="s">
        <v>140</v>
      </c>
      <c r="I80" s="31" t="s">
        <v>184</v>
      </c>
      <c r="J80" s="15" t="s">
        <v>361</v>
      </c>
    </row>
    <row r="81" spans="1:11" s="27" customFormat="1" ht="11.25">
      <c r="A81" s="28">
        <v>3780</v>
      </c>
      <c r="B81" s="29">
        <v>43034</v>
      </c>
      <c r="C81" s="26" t="s">
        <v>142</v>
      </c>
      <c r="D81" s="30">
        <v>2900</v>
      </c>
      <c r="E81" s="30" t="s">
        <v>7</v>
      </c>
      <c r="F81" s="30">
        <f t="shared" si="6"/>
        <v>2029.9999999999998</v>
      </c>
      <c r="G81" s="30">
        <f t="shared" si="5"/>
        <v>870</v>
      </c>
      <c r="H81" s="31" t="s">
        <v>140</v>
      </c>
      <c r="I81" s="31" t="s">
        <v>233</v>
      </c>
      <c r="J81" s="15" t="s">
        <v>143</v>
      </c>
      <c r="K81" s="27" t="s">
        <v>234</v>
      </c>
    </row>
    <row r="82" spans="1:10" s="27" customFormat="1" ht="11.25">
      <c r="A82" s="28">
        <v>3980</v>
      </c>
      <c r="B82" s="29">
        <v>44126</v>
      </c>
      <c r="C82" s="26" t="s">
        <v>337</v>
      </c>
      <c r="D82" s="30">
        <v>1500</v>
      </c>
      <c r="E82" s="30" t="s">
        <v>7</v>
      </c>
      <c r="F82" s="30">
        <f t="shared" si="6"/>
        <v>1050</v>
      </c>
      <c r="G82" s="30">
        <f>D82*0.3</f>
        <v>450</v>
      </c>
      <c r="H82" s="31" t="s">
        <v>140</v>
      </c>
      <c r="I82" s="31" t="s">
        <v>184</v>
      </c>
      <c r="J82" s="15" t="s">
        <v>264</v>
      </c>
    </row>
    <row r="83" spans="1:10" s="27" customFormat="1" ht="11.25">
      <c r="A83" s="28">
        <v>3981</v>
      </c>
      <c r="B83" s="29">
        <v>44126</v>
      </c>
      <c r="C83" s="26" t="s">
        <v>261</v>
      </c>
      <c r="D83" s="30">
        <v>4900</v>
      </c>
      <c r="E83" s="30" t="s">
        <v>7</v>
      </c>
      <c r="F83" s="30">
        <f t="shared" si="6"/>
        <v>3430</v>
      </c>
      <c r="G83" s="30">
        <f>D83*0.3</f>
        <v>1470</v>
      </c>
      <c r="H83" s="31" t="s">
        <v>140</v>
      </c>
      <c r="I83" s="31" t="s">
        <v>184</v>
      </c>
      <c r="J83" s="15" t="s">
        <v>264</v>
      </c>
    </row>
    <row r="84" spans="1:10" s="27" customFormat="1" ht="11.25">
      <c r="A84" s="28">
        <v>3987</v>
      </c>
      <c r="B84" s="29">
        <v>44126</v>
      </c>
      <c r="C84" s="26" t="s">
        <v>256</v>
      </c>
      <c r="D84" s="30">
        <v>1400</v>
      </c>
      <c r="E84" s="30" t="s">
        <v>7</v>
      </c>
      <c r="F84" s="30">
        <f t="shared" si="6"/>
        <v>979.9999999999999</v>
      </c>
      <c r="G84" s="30">
        <f>D84*0.3</f>
        <v>420</v>
      </c>
      <c r="H84" s="31" t="s">
        <v>140</v>
      </c>
      <c r="I84" s="31" t="s">
        <v>184</v>
      </c>
      <c r="J84" s="15" t="s">
        <v>264</v>
      </c>
    </row>
    <row r="85" spans="1:10" s="27" customFormat="1" ht="11.25">
      <c r="A85" s="28">
        <v>1880</v>
      </c>
      <c r="B85" s="29">
        <v>39478</v>
      </c>
      <c r="C85" s="26" t="s">
        <v>17</v>
      </c>
      <c r="D85" s="30">
        <v>25000</v>
      </c>
      <c r="E85" s="17" t="s">
        <v>8</v>
      </c>
      <c r="F85" s="30">
        <v>0</v>
      </c>
      <c r="G85" s="30">
        <v>0</v>
      </c>
      <c r="H85" s="31" t="s">
        <v>236</v>
      </c>
      <c r="I85" s="31" t="s">
        <v>229</v>
      </c>
      <c r="J85" s="15" t="s">
        <v>84</v>
      </c>
    </row>
    <row r="86" spans="1:10" s="27" customFormat="1" ht="11.25">
      <c r="A86" s="18">
        <v>3699</v>
      </c>
      <c r="B86" s="19">
        <v>42670</v>
      </c>
      <c r="C86" s="20" t="s">
        <v>52</v>
      </c>
      <c r="D86" s="21">
        <v>13000</v>
      </c>
      <c r="E86" s="22" t="s">
        <v>7</v>
      </c>
      <c r="F86" s="21">
        <f>D86*0.7</f>
        <v>9100</v>
      </c>
      <c r="G86" s="21">
        <f>D86*0.3</f>
        <v>3900</v>
      </c>
      <c r="H86" s="23" t="s">
        <v>140</v>
      </c>
      <c r="I86" s="23" t="s">
        <v>233</v>
      </c>
      <c r="J86" s="24" t="s">
        <v>170</v>
      </c>
    </row>
    <row r="87" spans="1:10" s="27" customFormat="1" ht="11.25">
      <c r="A87" s="18">
        <v>3891</v>
      </c>
      <c r="B87" s="19">
        <v>43398</v>
      </c>
      <c r="C87" s="20" t="s">
        <v>95</v>
      </c>
      <c r="D87" s="21">
        <v>6500</v>
      </c>
      <c r="E87" s="22" t="s">
        <v>7</v>
      </c>
      <c r="F87" s="30">
        <f>D87*0.7</f>
        <v>4550</v>
      </c>
      <c r="G87" s="30">
        <f>D87*0.3</f>
        <v>1950</v>
      </c>
      <c r="H87" s="23" t="s">
        <v>140</v>
      </c>
      <c r="I87" s="23" t="s">
        <v>104</v>
      </c>
      <c r="J87" s="24" t="s">
        <v>129</v>
      </c>
    </row>
    <row r="88" spans="1:10" s="63" customFormat="1" ht="24" customHeight="1">
      <c r="A88" s="78">
        <v>3774</v>
      </c>
      <c r="B88" s="79">
        <v>43034</v>
      </c>
      <c r="C88" s="80" t="s">
        <v>62</v>
      </c>
      <c r="D88" s="81">
        <v>2500</v>
      </c>
      <c r="E88" s="82" t="s">
        <v>7</v>
      </c>
      <c r="F88" s="81"/>
      <c r="G88" s="81"/>
      <c r="H88" s="83" t="s">
        <v>140</v>
      </c>
      <c r="I88" s="84" t="s">
        <v>104</v>
      </c>
      <c r="J88" s="85" t="s">
        <v>80</v>
      </c>
    </row>
    <row r="89" spans="1:10" s="27" customFormat="1" ht="11.25">
      <c r="A89" s="28"/>
      <c r="B89" s="29">
        <v>42180</v>
      </c>
      <c r="C89" s="41" t="s">
        <v>64</v>
      </c>
      <c r="D89" s="30"/>
      <c r="E89" s="17" t="s">
        <v>8</v>
      </c>
      <c r="F89" s="30"/>
      <c r="G89" s="30"/>
      <c r="H89" s="31"/>
      <c r="I89" s="31"/>
      <c r="J89" s="15" t="s">
        <v>25</v>
      </c>
    </row>
    <row r="90" spans="1:10" s="27" customFormat="1" ht="11.25">
      <c r="A90" s="18">
        <v>3976</v>
      </c>
      <c r="B90" s="19">
        <v>44126</v>
      </c>
      <c r="C90" s="20" t="s">
        <v>258</v>
      </c>
      <c r="D90" s="21">
        <v>4300</v>
      </c>
      <c r="E90" s="22" t="s">
        <v>7</v>
      </c>
      <c r="F90" s="21">
        <v>4300</v>
      </c>
      <c r="G90" s="21"/>
      <c r="H90" s="23" t="s">
        <v>155</v>
      </c>
      <c r="I90" s="23" t="s">
        <v>233</v>
      </c>
      <c r="J90" s="24" t="s">
        <v>246</v>
      </c>
    </row>
    <row r="91" spans="1:10" s="27" customFormat="1" ht="11.25">
      <c r="A91" s="18">
        <v>3977</v>
      </c>
      <c r="B91" s="19">
        <v>44098</v>
      </c>
      <c r="C91" s="20" t="s">
        <v>241</v>
      </c>
      <c r="D91" s="21">
        <v>5000</v>
      </c>
      <c r="E91" s="22" t="s">
        <v>7</v>
      </c>
      <c r="F91" s="21">
        <f>D91*0.7</f>
        <v>3500</v>
      </c>
      <c r="G91" s="21">
        <f>D91*0.3</f>
        <v>1500</v>
      </c>
      <c r="H91" s="23" t="s">
        <v>140</v>
      </c>
      <c r="I91" s="23" t="s">
        <v>184</v>
      </c>
      <c r="J91" s="24" t="s">
        <v>246</v>
      </c>
    </row>
    <row r="92" spans="1:10" s="27" customFormat="1" ht="11.25">
      <c r="A92" s="18">
        <v>4007</v>
      </c>
      <c r="B92" s="19">
        <v>44224</v>
      </c>
      <c r="C92" s="20" t="s">
        <v>309</v>
      </c>
      <c r="D92" s="21">
        <v>610</v>
      </c>
      <c r="E92" s="22" t="s">
        <v>7</v>
      </c>
      <c r="F92" s="21">
        <f>D92*0.7</f>
        <v>427</v>
      </c>
      <c r="G92" s="21">
        <f>D92*0.3</f>
        <v>183</v>
      </c>
      <c r="H92" s="23" t="s">
        <v>140</v>
      </c>
      <c r="I92" s="23" t="s">
        <v>184</v>
      </c>
      <c r="J92" s="24" t="s">
        <v>322</v>
      </c>
    </row>
    <row r="93" spans="1:10" s="27" customFormat="1" ht="11.25">
      <c r="A93" s="18">
        <v>4013</v>
      </c>
      <c r="B93" s="19">
        <v>44098</v>
      </c>
      <c r="C93" s="20" t="s">
        <v>242</v>
      </c>
      <c r="D93" s="21">
        <v>8200</v>
      </c>
      <c r="E93" s="22" t="s">
        <v>7</v>
      </c>
      <c r="F93" s="21">
        <f>D93*0.7</f>
        <v>5740</v>
      </c>
      <c r="G93" s="21">
        <f>D93*0.3</f>
        <v>2460</v>
      </c>
      <c r="H93" s="23" t="s">
        <v>140</v>
      </c>
      <c r="I93" s="23" t="s">
        <v>184</v>
      </c>
      <c r="J93" s="24" t="s">
        <v>334</v>
      </c>
    </row>
    <row r="94" spans="1:10" s="27" customFormat="1" ht="11.25">
      <c r="A94" s="28">
        <v>3694</v>
      </c>
      <c r="B94" s="29">
        <v>42642</v>
      </c>
      <c r="C94" s="26" t="s">
        <v>43</v>
      </c>
      <c r="D94" s="30">
        <v>3920</v>
      </c>
      <c r="E94" s="17" t="s">
        <v>8</v>
      </c>
      <c r="F94" s="30"/>
      <c r="G94" s="30"/>
      <c r="H94" s="31" t="s">
        <v>155</v>
      </c>
      <c r="I94" s="31" t="s">
        <v>160</v>
      </c>
      <c r="J94" s="15" t="s">
        <v>226</v>
      </c>
    </row>
    <row r="95" spans="1:10" s="27" customFormat="1" ht="12" customHeight="1">
      <c r="A95" s="28">
        <v>3541</v>
      </c>
      <c r="B95" s="29">
        <v>42460</v>
      </c>
      <c r="C95" s="26" t="s">
        <v>33</v>
      </c>
      <c r="D95" s="30">
        <v>3645</v>
      </c>
      <c r="E95" s="17" t="s">
        <v>8</v>
      </c>
      <c r="F95" s="30">
        <f>D95*0.7</f>
        <v>2551.5</v>
      </c>
      <c r="G95" s="30">
        <f>D95*0.3</f>
        <v>1093.5</v>
      </c>
      <c r="H95" s="31" t="s">
        <v>140</v>
      </c>
      <c r="I95" s="31" t="s">
        <v>104</v>
      </c>
      <c r="J95" s="15" t="s">
        <v>171</v>
      </c>
    </row>
    <row r="96" spans="1:10" s="27" customFormat="1" ht="12" thickBot="1">
      <c r="A96" s="52">
        <v>3893</v>
      </c>
      <c r="B96" s="53">
        <v>43580</v>
      </c>
      <c r="C96" s="68" t="s">
        <v>125</v>
      </c>
      <c r="D96" s="54">
        <v>2150</v>
      </c>
      <c r="E96" s="55" t="s">
        <v>7</v>
      </c>
      <c r="F96" s="54">
        <f>D96*0.7</f>
        <v>1505</v>
      </c>
      <c r="G96" s="54">
        <f>D96*0.3</f>
        <v>645</v>
      </c>
      <c r="H96" s="56" t="s">
        <v>140</v>
      </c>
      <c r="I96" s="56" t="s">
        <v>184</v>
      </c>
      <c r="J96" s="72" t="s">
        <v>130</v>
      </c>
    </row>
    <row r="99" spans="2:3" s="65" customFormat="1" ht="11.25">
      <c r="B99" s="96"/>
      <c r="C99" s="65" t="s">
        <v>367</v>
      </c>
    </row>
  </sheetData>
  <sheetProtection/>
  <mergeCells count="3">
    <mergeCell ref="A1:D1"/>
    <mergeCell ref="A2:D2"/>
    <mergeCell ref="F2:J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&amp;LPro zasedání P SVK Žďársko dne 20.5.2021</oddHeader>
    <oddFooter>&amp;LZpracovala dne 13.5.2021 Ing. Ivana Kalábová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A1" sqref="A1:D1"/>
    </sheetView>
  </sheetViews>
  <sheetFormatPr defaultColWidth="9.140625" defaultRowHeight="15"/>
  <cols>
    <col min="1" max="1" width="4.421875" style="86" customWidth="1"/>
    <col min="2" max="2" width="7.00390625" style="86" customWidth="1"/>
    <col min="3" max="3" width="43.00390625" style="64" customWidth="1"/>
    <col min="4" max="4" width="7.140625" style="64" customWidth="1"/>
    <col min="5" max="5" width="3.8515625" style="64" bestFit="1" customWidth="1"/>
    <col min="6" max="6" width="5.7109375" style="64" bestFit="1" customWidth="1"/>
    <col min="7" max="7" width="7.421875" style="64" customWidth="1"/>
    <col min="8" max="9" width="5.00390625" style="64" customWidth="1"/>
    <col min="10" max="10" width="43.28125" style="64" customWidth="1"/>
    <col min="11" max="11" width="50.7109375" style="64" customWidth="1"/>
    <col min="12" max="12" width="5.00390625" style="64" customWidth="1"/>
    <col min="13" max="16384" width="9.140625" style="64" customWidth="1"/>
  </cols>
  <sheetData>
    <row r="1" spans="1:10" s="61" customFormat="1" ht="18" customHeight="1">
      <c r="A1" s="148" t="s">
        <v>21</v>
      </c>
      <c r="B1" s="148"/>
      <c r="C1" s="148"/>
      <c r="D1" s="148"/>
      <c r="E1" s="60"/>
      <c r="F1" s="150"/>
      <c r="G1" s="150"/>
      <c r="H1" s="150"/>
      <c r="I1" s="150"/>
      <c r="J1" s="150"/>
    </row>
    <row r="2" spans="1:10" s="61" customFormat="1" ht="18" customHeight="1" thickBot="1">
      <c r="A2" s="149"/>
      <c r="B2" s="149"/>
      <c r="C2" s="149"/>
      <c r="D2" s="149"/>
      <c r="E2" s="60"/>
      <c r="F2" s="150" t="s">
        <v>251</v>
      </c>
      <c r="G2" s="150"/>
      <c r="H2" s="150"/>
      <c r="I2" s="150"/>
      <c r="J2" s="150"/>
    </row>
    <row r="3" spans="1:10" s="27" customFormat="1" ht="83.25" customHeight="1" thickBot="1">
      <c r="A3" s="14" t="s">
        <v>0</v>
      </c>
      <c r="B3" s="8" t="s">
        <v>1</v>
      </c>
      <c r="C3" s="9" t="s">
        <v>2</v>
      </c>
      <c r="D3" s="10" t="s">
        <v>6</v>
      </c>
      <c r="E3" s="11" t="s">
        <v>3</v>
      </c>
      <c r="F3" s="11" t="s">
        <v>4</v>
      </c>
      <c r="G3" s="11" t="s">
        <v>5</v>
      </c>
      <c r="H3" s="12" t="s">
        <v>27</v>
      </c>
      <c r="I3" s="12" t="s">
        <v>28</v>
      </c>
      <c r="J3" s="57" t="s">
        <v>10</v>
      </c>
    </row>
    <row r="4" spans="1:11" s="27" customFormat="1" ht="12" customHeight="1">
      <c r="A4" s="35">
        <v>3920</v>
      </c>
      <c r="B4" s="36">
        <v>43790</v>
      </c>
      <c r="C4" s="37" t="s">
        <v>178</v>
      </c>
      <c r="D4" s="38"/>
      <c r="E4" s="39" t="s">
        <v>7</v>
      </c>
      <c r="F4" s="38"/>
      <c r="G4" s="38"/>
      <c r="H4" s="40" t="s">
        <v>96</v>
      </c>
      <c r="I4" s="40" t="s">
        <v>140</v>
      </c>
      <c r="J4" s="16" t="s">
        <v>196</v>
      </c>
      <c r="K4" s="27" t="s">
        <v>314</v>
      </c>
    </row>
    <row r="5" spans="1:10" s="27" customFormat="1" ht="12" customHeight="1">
      <c r="A5" s="18">
        <v>3933</v>
      </c>
      <c r="B5" s="19">
        <v>43818</v>
      </c>
      <c r="C5" s="20" t="s">
        <v>279</v>
      </c>
      <c r="D5" s="21">
        <v>2279</v>
      </c>
      <c r="E5" s="22" t="s">
        <v>8</v>
      </c>
      <c r="F5" s="21"/>
      <c r="G5" s="21">
        <v>2279</v>
      </c>
      <c r="H5" s="23" t="s">
        <v>89</v>
      </c>
      <c r="I5" s="23" t="s">
        <v>96</v>
      </c>
      <c r="J5" s="24" t="s">
        <v>364</v>
      </c>
    </row>
    <row r="6" spans="1:10" s="27" customFormat="1" ht="12" customHeight="1">
      <c r="A6" s="28">
        <v>3917</v>
      </c>
      <c r="B6" s="29">
        <v>43734</v>
      </c>
      <c r="C6" s="26" t="s">
        <v>163</v>
      </c>
      <c r="D6" s="30">
        <v>1573</v>
      </c>
      <c r="E6" s="17" t="s">
        <v>9</v>
      </c>
      <c r="F6" s="30"/>
      <c r="G6" s="30">
        <v>1573</v>
      </c>
      <c r="H6" s="31" t="s">
        <v>86</v>
      </c>
      <c r="I6" s="31" t="s">
        <v>97</v>
      </c>
      <c r="J6" s="15" t="s">
        <v>358</v>
      </c>
    </row>
    <row r="7" spans="1:10" s="27" customFormat="1" ht="12" customHeight="1">
      <c r="A7" s="28">
        <v>3947</v>
      </c>
      <c r="B7" s="29">
        <v>43888</v>
      </c>
      <c r="C7" s="26" t="s">
        <v>194</v>
      </c>
      <c r="D7" s="30">
        <v>933</v>
      </c>
      <c r="E7" s="17" t="s">
        <v>9</v>
      </c>
      <c r="F7" s="30"/>
      <c r="G7" s="30">
        <v>933</v>
      </c>
      <c r="H7" s="31" t="s">
        <v>86</v>
      </c>
      <c r="I7" s="31" t="s">
        <v>89</v>
      </c>
      <c r="J7" s="15" t="s">
        <v>316</v>
      </c>
    </row>
    <row r="8" spans="1:10" s="27" customFormat="1" ht="11.25">
      <c r="A8" s="28">
        <v>3870</v>
      </c>
      <c r="B8" s="29">
        <v>43524</v>
      </c>
      <c r="C8" s="26" t="s">
        <v>114</v>
      </c>
      <c r="D8" s="30"/>
      <c r="E8" s="17" t="s">
        <v>7</v>
      </c>
      <c r="F8" s="30"/>
      <c r="G8" s="30"/>
      <c r="H8" s="31" t="s">
        <v>97</v>
      </c>
      <c r="I8" s="31" t="s">
        <v>141</v>
      </c>
      <c r="J8" s="33" t="s">
        <v>137</v>
      </c>
    </row>
    <row r="9" spans="1:10" s="27" customFormat="1" ht="11.25">
      <c r="A9" s="28">
        <v>3974</v>
      </c>
      <c r="B9" s="29">
        <v>44098</v>
      </c>
      <c r="C9" s="26" t="s">
        <v>243</v>
      </c>
      <c r="D9" s="30"/>
      <c r="E9" s="17" t="s">
        <v>7</v>
      </c>
      <c r="F9" s="30"/>
      <c r="G9" s="30"/>
      <c r="H9" s="31"/>
      <c r="I9" s="31"/>
      <c r="J9" s="33" t="s">
        <v>273</v>
      </c>
    </row>
    <row r="10" spans="1:10" s="27" customFormat="1" ht="11.25">
      <c r="A10" s="28">
        <v>3975</v>
      </c>
      <c r="B10" s="29">
        <v>44098</v>
      </c>
      <c r="C10" s="26" t="s">
        <v>245</v>
      </c>
      <c r="D10" s="30"/>
      <c r="E10" s="17" t="s">
        <v>7</v>
      </c>
      <c r="F10" s="30"/>
      <c r="G10" s="30"/>
      <c r="H10" s="31"/>
      <c r="I10" s="31"/>
      <c r="J10" s="33" t="s">
        <v>273</v>
      </c>
    </row>
    <row r="11" spans="1:10" s="27" customFormat="1" ht="11.25">
      <c r="A11" s="18">
        <v>3995</v>
      </c>
      <c r="B11" s="19">
        <v>44182</v>
      </c>
      <c r="C11" s="20" t="s">
        <v>283</v>
      </c>
      <c r="D11" s="21"/>
      <c r="E11" s="22" t="s">
        <v>7</v>
      </c>
      <c r="F11" s="21"/>
      <c r="G11" s="21"/>
      <c r="H11" s="23" t="s">
        <v>138</v>
      </c>
      <c r="I11" s="23" t="s">
        <v>155</v>
      </c>
      <c r="J11" s="116" t="s">
        <v>291</v>
      </c>
    </row>
    <row r="12" spans="1:11" s="27" customFormat="1" ht="11.25">
      <c r="A12" s="18">
        <v>3916</v>
      </c>
      <c r="B12" s="19">
        <v>43643</v>
      </c>
      <c r="C12" s="20" t="s">
        <v>34</v>
      </c>
      <c r="D12" s="21">
        <v>4387</v>
      </c>
      <c r="E12" s="22" t="s">
        <v>24</v>
      </c>
      <c r="F12" s="21">
        <f>D12*0.7</f>
        <v>3070.8999999999996</v>
      </c>
      <c r="G12" s="21">
        <f>D12*0.3</f>
        <v>1316.1</v>
      </c>
      <c r="H12" s="23" t="s">
        <v>55</v>
      </c>
      <c r="I12" s="23"/>
      <c r="J12" s="24" t="s">
        <v>192</v>
      </c>
      <c r="K12" s="27" t="s">
        <v>276</v>
      </c>
    </row>
    <row r="13" spans="1:15" s="27" customFormat="1" ht="11.25">
      <c r="A13" s="18">
        <v>2323</v>
      </c>
      <c r="B13" s="19">
        <v>42488</v>
      </c>
      <c r="C13" s="20" t="s">
        <v>34</v>
      </c>
      <c r="D13" s="21">
        <v>178791</v>
      </c>
      <c r="E13" s="21" t="s">
        <v>9</v>
      </c>
      <c r="F13" s="21"/>
      <c r="G13" s="21">
        <v>178791</v>
      </c>
      <c r="H13" s="23" t="s">
        <v>96</v>
      </c>
      <c r="I13" s="23" t="s">
        <v>104</v>
      </c>
      <c r="J13" s="24" t="s">
        <v>103</v>
      </c>
      <c r="K13" s="151"/>
      <c r="L13" s="152"/>
      <c r="M13" s="152"/>
      <c r="N13" s="152"/>
      <c r="O13" s="152"/>
    </row>
    <row r="14" spans="1:11" s="27" customFormat="1" ht="11.25">
      <c r="A14" s="28">
        <v>1981</v>
      </c>
      <c r="B14" s="29">
        <v>42250</v>
      </c>
      <c r="C14" s="26" t="s">
        <v>29</v>
      </c>
      <c r="D14" s="30">
        <v>39290</v>
      </c>
      <c r="E14" s="17" t="s">
        <v>9</v>
      </c>
      <c r="F14" s="30">
        <v>0</v>
      </c>
      <c r="G14" s="30">
        <v>14243</v>
      </c>
      <c r="H14" s="31" t="s">
        <v>139</v>
      </c>
      <c r="I14" s="31" t="s">
        <v>161</v>
      </c>
      <c r="J14" s="15" t="s">
        <v>344</v>
      </c>
      <c r="K14" s="130" t="s">
        <v>369</v>
      </c>
    </row>
    <row r="15" spans="1:10" s="27" customFormat="1" ht="11.25">
      <c r="A15" s="18">
        <v>3904</v>
      </c>
      <c r="B15" s="19">
        <v>43643</v>
      </c>
      <c r="C15" s="20" t="s">
        <v>136</v>
      </c>
      <c r="D15" s="21">
        <v>1075</v>
      </c>
      <c r="E15" s="22" t="s">
        <v>9</v>
      </c>
      <c r="F15" s="21"/>
      <c r="G15" s="21">
        <v>1075</v>
      </c>
      <c r="H15" s="31" t="s">
        <v>89</v>
      </c>
      <c r="I15" s="31" t="s">
        <v>96</v>
      </c>
      <c r="J15" s="15" t="s">
        <v>390</v>
      </c>
    </row>
    <row r="16" spans="1:10" s="62" customFormat="1" ht="11.25">
      <c r="A16" s="18">
        <v>3938</v>
      </c>
      <c r="B16" s="19">
        <v>43861</v>
      </c>
      <c r="C16" s="20" t="s">
        <v>185</v>
      </c>
      <c r="D16" s="21">
        <v>432</v>
      </c>
      <c r="E16" s="22" t="s">
        <v>9</v>
      </c>
      <c r="F16" s="21"/>
      <c r="G16" s="21">
        <v>432</v>
      </c>
      <c r="H16" s="51" t="s">
        <v>86</v>
      </c>
      <c r="I16" s="132" t="s">
        <v>89</v>
      </c>
      <c r="J16" s="15" t="s">
        <v>359</v>
      </c>
    </row>
    <row r="17" spans="1:10" s="27" customFormat="1" ht="11.25">
      <c r="A17" s="28">
        <v>3462</v>
      </c>
      <c r="B17" s="29">
        <v>42698</v>
      </c>
      <c r="C17" s="26" t="s">
        <v>319</v>
      </c>
      <c r="D17" s="30"/>
      <c r="E17" s="30" t="s">
        <v>8</v>
      </c>
      <c r="F17" s="30"/>
      <c r="G17" s="30"/>
      <c r="H17" s="31" t="s">
        <v>87</v>
      </c>
      <c r="I17" s="31" t="s">
        <v>141</v>
      </c>
      <c r="J17" s="15" t="s">
        <v>357</v>
      </c>
    </row>
    <row r="18" spans="1:10" s="27" customFormat="1" ht="11.25">
      <c r="A18" s="28">
        <v>3982</v>
      </c>
      <c r="B18" s="29">
        <v>44126</v>
      </c>
      <c r="C18" s="26" t="s">
        <v>255</v>
      </c>
      <c r="D18" s="30"/>
      <c r="E18" s="30" t="s">
        <v>7</v>
      </c>
      <c r="F18" s="30"/>
      <c r="G18" s="30"/>
      <c r="H18" s="31" t="s">
        <v>96</v>
      </c>
      <c r="I18" s="31" t="s">
        <v>135</v>
      </c>
      <c r="J18" s="15" t="s">
        <v>264</v>
      </c>
    </row>
    <row r="19" spans="1:10" s="27" customFormat="1" ht="11.25">
      <c r="A19" s="28">
        <v>3817</v>
      </c>
      <c r="B19" s="29">
        <v>43187</v>
      </c>
      <c r="C19" s="26" t="s">
        <v>72</v>
      </c>
      <c r="D19" s="30"/>
      <c r="E19" s="17" t="s">
        <v>7</v>
      </c>
      <c r="F19" s="30"/>
      <c r="G19" s="30"/>
      <c r="H19" s="31"/>
      <c r="I19" s="31"/>
      <c r="J19" s="15" t="s">
        <v>81</v>
      </c>
    </row>
    <row r="20" spans="1:10" s="27" customFormat="1" ht="11.25">
      <c r="A20" s="18">
        <v>4004</v>
      </c>
      <c r="B20" s="19">
        <v>44224</v>
      </c>
      <c r="C20" s="20" t="s">
        <v>310</v>
      </c>
      <c r="D20" s="21"/>
      <c r="E20" s="22" t="s">
        <v>7</v>
      </c>
      <c r="F20" s="21"/>
      <c r="G20" s="21"/>
      <c r="H20" s="31" t="s">
        <v>138</v>
      </c>
      <c r="I20" s="31" t="s">
        <v>140</v>
      </c>
      <c r="J20" s="15" t="s">
        <v>321</v>
      </c>
    </row>
    <row r="21" spans="1:10" s="27" customFormat="1" ht="11.25">
      <c r="A21" s="18">
        <v>3878</v>
      </c>
      <c r="B21" s="19">
        <v>43524</v>
      </c>
      <c r="C21" s="20" t="s">
        <v>117</v>
      </c>
      <c r="D21" s="21"/>
      <c r="E21" s="22" t="s">
        <v>7</v>
      </c>
      <c r="F21" s="21"/>
      <c r="G21" s="21"/>
      <c r="H21" s="31" t="s">
        <v>96</v>
      </c>
      <c r="I21" s="31" t="s">
        <v>135</v>
      </c>
      <c r="J21" s="15" t="s">
        <v>118</v>
      </c>
    </row>
    <row r="22" spans="1:10" s="27" customFormat="1" ht="11.25">
      <c r="A22" s="18">
        <v>3609</v>
      </c>
      <c r="B22" s="19">
        <v>43643</v>
      </c>
      <c r="C22" s="20" t="s">
        <v>134</v>
      </c>
      <c r="D22" s="21">
        <v>1399</v>
      </c>
      <c r="E22" s="22" t="s">
        <v>9</v>
      </c>
      <c r="F22" s="21"/>
      <c r="G22" s="21">
        <v>1399</v>
      </c>
      <c r="H22" s="31" t="s">
        <v>139</v>
      </c>
      <c r="I22" s="31" t="s">
        <v>87</v>
      </c>
      <c r="J22" s="15" t="s">
        <v>341</v>
      </c>
    </row>
    <row r="23" spans="1:11" s="27" customFormat="1" ht="11.25">
      <c r="A23" s="28">
        <v>3959</v>
      </c>
      <c r="B23" s="29">
        <v>43975</v>
      </c>
      <c r="C23" s="26" t="s">
        <v>207</v>
      </c>
      <c r="D23" s="30">
        <v>4536</v>
      </c>
      <c r="E23" s="17" t="s">
        <v>8</v>
      </c>
      <c r="F23" s="30"/>
      <c r="G23" s="30">
        <v>4536</v>
      </c>
      <c r="H23" s="31" t="s">
        <v>121</v>
      </c>
      <c r="I23" s="31" t="s">
        <v>140</v>
      </c>
      <c r="J23" s="15" t="s">
        <v>267</v>
      </c>
      <c r="K23" s="153" t="s">
        <v>278</v>
      </c>
    </row>
    <row r="24" spans="1:11" s="27" customFormat="1" ht="11.25" customHeight="1">
      <c r="A24" s="28">
        <v>3714</v>
      </c>
      <c r="B24" s="29">
        <v>42789</v>
      </c>
      <c r="C24" s="26" t="s">
        <v>49</v>
      </c>
      <c r="D24" s="30"/>
      <c r="E24" s="17" t="s">
        <v>8</v>
      </c>
      <c r="F24" s="30"/>
      <c r="G24" s="30"/>
      <c r="H24" s="31"/>
      <c r="I24" s="31"/>
      <c r="J24" s="15" t="s">
        <v>315</v>
      </c>
      <c r="K24" s="153"/>
    </row>
    <row r="25" spans="1:10" s="27" customFormat="1" ht="11.25">
      <c r="A25" s="28">
        <v>3733</v>
      </c>
      <c r="B25" s="29">
        <v>42852</v>
      </c>
      <c r="C25" s="26" t="s">
        <v>54</v>
      </c>
      <c r="D25" s="30"/>
      <c r="E25" s="30" t="s">
        <v>7</v>
      </c>
      <c r="F25" s="30"/>
      <c r="G25" s="30"/>
      <c r="H25" s="31"/>
      <c r="I25" s="31"/>
      <c r="J25" s="15" t="s">
        <v>63</v>
      </c>
    </row>
    <row r="26" spans="1:10" s="27" customFormat="1" ht="11.25">
      <c r="A26" s="18">
        <v>3883</v>
      </c>
      <c r="B26" s="19">
        <v>43543</v>
      </c>
      <c r="C26" s="20" t="s">
        <v>122</v>
      </c>
      <c r="D26" s="21">
        <v>3029</v>
      </c>
      <c r="E26" s="22" t="s">
        <v>8</v>
      </c>
      <c r="F26" s="21"/>
      <c r="G26" s="21">
        <v>3029</v>
      </c>
      <c r="H26" s="23" t="s">
        <v>97</v>
      </c>
      <c r="I26" s="23" t="s">
        <v>141</v>
      </c>
      <c r="J26" s="15" t="s">
        <v>306</v>
      </c>
    </row>
    <row r="27" spans="1:10" s="62" customFormat="1" ht="11.25">
      <c r="A27" s="28">
        <v>3850</v>
      </c>
      <c r="B27" s="29">
        <v>43279</v>
      </c>
      <c r="C27" s="26" t="s">
        <v>106</v>
      </c>
      <c r="D27" s="30">
        <v>1500</v>
      </c>
      <c r="E27" s="17" t="s">
        <v>7</v>
      </c>
      <c r="F27" s="30"/>
      <c r="G27" s="30">
        <v>1500</v>
      </c>
      <c r="H27" s="31" t="s">
        <v>96</v>
      </c>
      <c r="I27" s="31" t="s">
        <v>135</v>
      </c>
      <c r="J27" s="15" t="s">
        <v>105</v>
      </c>
    </row>
    <row r="28" spans="1:10" s="27" customFormat="1" ht="11.25">
      <c r="A28" s="106">
        <v>3617</v>
      </c>
      <c r="B28" s="29">
        <v>42544</v>
      </c>
      <c r="C28" s="26" t="s">
        <v>167</v>
      </c>
      <c r="D28" s="30">
        <v>364</v>
      </c>
      <c r="E28" s="30" t="s">
        <v>24</v>
      </c>
      <c r="F28" s="30">
        <v>182</v>
      </c>
      <c r="G28" s="30">
        <v>182</v>
      </c>
      <c r="H28" s="31" t="s">
        <v>89</v>
      </c>
      <c r="I28" s="31" t="s">
        <v>97</v>
      </c>
      <c r="J28" s="15" t="s">
        <v>297</v>
      </c>
    </row>
    <row r="29" spans="1:11" s="27" customFormat="1" ht="11.25">
      <c r="A29" s="28">
        <v>3861</v>
      </c>
      <c r="B29" s="29">
        <v>43447</v>
      </c>
      <c r="C29" s="26" t="s">
        <v>165</v>
      </c>
      <c r="D29" s="30"/>
      <c r="E29" s="30"/>
      <c r="F29" s="30"/>
      <c r="G29" s="30"/>
      <c r="H29" s="31" t="s">
        <v>141</v>
      </c>
      <c r="I29" s="31" t="s">
        <v>160</v>
      </c>
      <c r="J29" s="122" t="s">
        <v>386</v>
      </c>
      <c r="K29" s="122"/>
    </row>
    <row r="30" spans="1:11" s="27" customFormat="1" ht="11.25">
      <c r="A30" s="28">
        <v>3922</v>
      </c>
      <c r="B30" s="29">
        <v>43769</v>
      </c>
      <c r="C30" s="26" t="s">
        <v>176</v>
      </c>
      <c r="D30" s="30"/>
      <c r="E30" s="30" t="s">
        <v>7</v>
      </c>
      <c r="F30" s="30"/>
      <c r="G30" s="30"/>
      <c r="H30" s="31" t="s">
        <v>87</v>
      </c>
      <c r="I30" s="31" t="s">
        <v>141</v>
      </c>
      <c r="J30" s="15" t="s">
        <v>383</v>
      </c>
      <c r="K30" s="27" t="s">
        <v>331</v>
      </c>
    </row>
    <row r="31" spans="1:11" s="27" customFormat="1" ht="11.25">
      <c r="A31" s="28">
        <v>2663</v>
      </c>
      <c r="B31" s="29">
        <v>41242</v>
      </c>
      <c r="C31" s="26" t="s">
        <v>20</v>
      </c>
      <c r="D31" s="30">
        <v>8713</v>
      </c>
      <c r="E31" s="30" t="s">
        <v>9</v>
      </c>
      <c r="F31" s="30">
        <f>D31*0.7</f>
        <v>6099.099999999999</v>
      </c>
      <c r="G31" s="30">
        <f>D31*0.3</f>
        <v>2613.9</v>
      </c>
      <c r="H31" s="31" t="s">
        <v>88</v>
      </c>
      <c r="I31" s="125" t="s">
        <v>97</v>
      </c>
      <c r="J31" s="15" t="s">
        <v>219</v>
      </c>
      <c r="K31" s="27" t="s">
        <v>197</v>
      </c>
    </row>
    <row r="32" spans="1:11" s="27" customFormat="1" ht="11.25">
      <c r="A32" s="28">
        <v>3742</v>
      </c>
      <c r="B32" s="29">
        <v>42908</v>
      </c>
      <c r="C32" s="26" t="s">
        <v>57</v>
      </c>
      <c r="D32" s="30">
        <v>12611</v>
      </c>
      <c r="E32" s="30" t="s">
        <v>8</v>
      </c>
      <c r="F32" s="30"/>
      <c r="G32" s="30">
        <v>12611</v>
      </c>
      <c r="H32" s="31" t="s">
        <v>87</v>
      </c>
      <c r="I32" s="31" t="s">
        <v>138</v>
      </c>
      <c r="J32" s="15" t="s">
        <v>302</v>
      </c>
      <c r="K32" s="27" t="s">
        <v>391</v>
      </c>
    </row>
    <row r="33" spans="1:10" s="27" customFormat="1" ht="11.25">
      <c r="A33" s="28">
        <v>4008</v>
      </c>
      <c r="B33" s="29">
        <v>44252</v>
      </c>
      <c r="C33" s="26" t="s">
        <v>325</v>
      </c>
      <c r="D33" s="30"/>
      <c r="E33" s="30" t="s">
        <v>7</v>
      </c>
      <c r="F33" s="30"/>
      <c r="G33" s="30"/>
      <c r="H33" s="31" t="s">
        <v>138</v>
      </c>
      <c r="I33" s="31" t="s">
        <v>236</v>
      </c>
      <c r="J33" s="15" t="s">
        <v>334</v>
      </c>
    </row>
    <row r="34" spans="1:14" s="27" customFormat="1" ht="11.25">
      <c r="A34" s="28">
        <v>3990</v>
      </c>
      <c r="B34" s="29">
        <v>44161</v>
      </c>
      <c r="C34" s="26" t="s">
        <v>348</v>
      </c>
      <c r="D34" s="30"/>
      <c r="E34" s="30" t="s">
        <v>7</v>
      </c>
      <c r="F34" s="30"/>
      <c r="G34" s="30"/>
      <c r="H34" s="31" t="s">
        <v>96</v>
      </c>
      <c r="I34" s="31" t="s">
        <v>135</v>
      </c>
      <c r="J34" s="15" t="s">
        <v>349</v>
      </c>
      <c r="N34" s="27" t="s">
        <v>347</v>
      </c>
    </row>
    <row r="35" spans="1:10" s="27" customFormat="1" ht="11.25">
      <c r="A35" s="28">
        <v>3616</v>
      </c>
      <c r="B35" s="29">
        <v>42544</v>
      </c>
      <c r="C35" s="26" t="s">
        <v>39</v>
      </c>
      <c r="D35" s="30">
        <v>324</v>
      </c>
      <c r="E35" s="30" t="s">
        <v>24</v>
      </c>
      <c r="F35" s="30">
        <v>162</v>
      </c>
      <c r="G35" s="30">
        <v>162</v>
      </c>
      <c r="H35" s="31" t="s">
        <v>89</v>
      </c>
      <c r="I35" s="31" t="s">
        <v>97</v>
      </c>
      <c r="J35" s="15" t="s">
        <v>298</v>
      </c>
    </row>
    <row r="36" spans="1:10" s="27" customFormat="1" ht="11.25">
      <c r="A36" s="28">
        <v>3877</v>
      </c>
      <c r="B36" s="29">
        <v>43524</v>
      </c>
      <c r="C36" s="26" t="s">
        <v>116</v>
      </c>
      <c r="D36" s="30"/>
      <c r="E36" s="30" t="s">
        <v>7</v>
      </c>
      <c r="F36" s="30"/>
      <c r="G36" s="30"/>
      <c r="H36" s="31" t="s">
        <v>87</v>
      </c>
      <c r="I36" s="31" t="s">
        <v>135</v>
      </c>
      <c r="J36" s="15" t="s">
        <v>119</v>
      </c>
    </row>
    <row r="37" spans="1:10" s="27" customFormat="1" ht="11.25">
      <c r="A37" s="28">
        <v>3689</v>
      </c>
      <c r="B37" s="29">
        <v>42607</v>
      </c>
      <c r="C37" s="26" t="s">
        <v>40</v>
      </c>
      <c r="D37" s="30">
        <v>1788</v>
      </c>
      <c r="E37" s="17" t="s">
        <v>9</v>
      </c>
      <c r="F37" s="30"/>
      <c r="G37" s="30">
        <v>1788</v>
      </c>
      <c r="H37" s="31" t="s">
        <v>78</v>
      </c>
      <c r="I37" s="31" t="s">
        <v>85</v>
      </c>
      <c r="J37" s="32" t="s">
        <v>393</v>
      </c>
    </row>
    <row r="38" spans="1:10" s="27" customFormat="1" ht="11.25">
      <c r="A38" s="28">
        <v>3881</v>
      </c>
      <c r="B38" s="29">
        <v>43543</v>
      </c>
      <c r="C38" s="26" t="s">
        <v>166</v>
      </c>
      <c r="D38" s="30">
        <v>1877</v>
      </c>
      <c r="E38" s="17" t="s">
        <v>9</v>
      </c>
      <c r="F38" s="30"/>
      <c r="G38" s="30">
        <v>1877</v>
      </c>
      <c r="H38" s="31" t="s">
        <v>89</v>
      </c>
      <c r="I38" s="31" t="s">
        <v>96</v>
      </c>
      <c r="J38" s="15" t="s">
        <v>360</v>
      </c>
    </row>
    <row r="39" spans="1:10" s="27" customFormat="1" ht="11.25">
      <c r="A39" s="28">
        <v>3615</v>
      </c>
      <c r="B39" s="29">
        <v>42544</v>
      </c>
      <c r="C39" s="26" t="s">
        <v>38</v>
      </c>
      <c r="D39" s="30">
        <v>328</v>
      </c>
      <c r="E39" s="30" t="s">
        <v>24</v>
      </c>
      <c r="F39" s="30">
        <v>164</v>
      </c>
      <c r="G39" s="30">
        <v>164</v>
      </c>
      <c r="H39" s="31" t="s">
        <v>89</v>
      </c>
      <c r="I39" s="31" t="s">
        <v>97</v>
      </c>
      <c r="J39" s="15" t="s">
        <v>299</v>
      </c>
    </row>
    <row r="40" spans="1:10" s="27" customFormat="1" ht="11.25">
      <c r="A40" s="18">
        <v>3533</v>
      </c>
      <c r="B40" s="19">
        <v>43580</v>
      </c>
      <c r="C40" s="20" t="s">
        <v>126</v>
      </c>
      <c r="D40" s="21">
        <v>5442</v>
      </c>
      <c r="E40" s="21" t="s">
        <v>8</v>
      </c>
      <c r="F40" s="21"/>
      <c r="G40" s="21">
        <v>5442</v>
      </c>
      <c r="H40" s="23" t="s">
        <v>97</v>
      </c>
      <c r="I40" s="23" t="s">
        <v>121</v>
      </c>
      <c r="J40" s="24" t="s">
        <v>353</v>
      </c>
    </row>
    <row r="41" spans="1:10" s="27" customFormat="1" ht="11.25" customHeight="1">
      <c r="A41" s="28">
        <v>3489</v>
      </c>
      <c r="B41" s="29">
        <v>40598</v>
      </c>
      <c r="C41" s="105" t="s">
        <v>156</v>
      </c>
      <c r="D41" s="30"/>
      <c r="E41" s="17" t="s">
        <v>8</v>
      </c>
      <c r="F41" s="30"/>
      <c r="G41" s="30"/>
      <c r="H41" s="31" t="s">
        <v>87</v>
      </c>
      <c r="I41" s="31" t="s">
        <v>135</v>
      </c>
      <c r="J41" s="32" t="s">
        <v>211</v>
      </c>
    </row>
    <row r="42" spans="1:10" s="27" customFormat="1" ht="11.25">
      <c r="A42" s="28">
        <v>3931</v>
      </c>
      <c r="B42" s="29">
        <v>40598</v>
      </c>
      <c r="C42" s="26" t="s">
        <v>202</v>
      </c>
      <c r="D42" s="30"/>
      <c r="E42" s="30" t="s">
        <v>8</v>
      </c>
      <c r="F42" s="30"/>
      <c r="G42" s="30"/>
      <c r="H42" s="31" t="s">
        <v>87</v>
      </c>
      <c r="I42" s="31" t="s">
        <v>135</v>
      </c>
      <c r="J42" s="15" t="s">
        <v>324</v>
      </c>
    </row>
    <row r="43" spans="1:10" s="27" customFormat="1" ht="11.25">
      <c r="A43" s="28">
        <v>3880</v>
      </c>
      <c r="B43" s="29">
        <v>43543</v>
      </c>
      <c r="C43" s="26" t="s">
        <v>154</v>
      </c>
      <c r="D43" s="30">
        <v>3474</v>
      </c>
      <c r="E43" s="17" t="s">
        <v>8</v>
      </c>
      <c r="F43" s="30"/>
      <c r="G43" s="30">
        <v>3474</v>
      </c>
      <c r="H43" s="31" t="s">
        <v>97</v>
      </c>
      <c r="I43" s="31" t="s">
        <v>121</v>
      </c>
      <c r="J43" s="15" t="s">
        <v>300</v>
      </c>
    </row>
    <row r="44" spans="1:10" s="27" customFormat="1" ht="11.25">
      <c r="A44" s="28">
        <v>4009</v>
      </c>
      <c r="B44" s="29">
        <v>44252</v>
      </c>
      <c r="C44" s="26" t="s">
        <v>326</v>
      </c>
      <c r="D44" s="30"/>
      <c r="E44" s="17" t="s">
        <v>7</v>
      </c>
      <c r="F44" s="30"/>
      <c r="G44" s="30"/>
      <c r="H44" s="31" t="s">
        <v>141</v>
      </c>
      <c r="I44" s="31" t="s">
        <v>236</v>
      </c>
      <c r="J44" s="15" t="s">
        <v>342</v>
      </c>
    </row>
    <row r="45" spans="1:11" s="27" customFormat="1" ht="11.25">
      <c r="A45" s="142">
        <v>3765</v>
      </c>
      <c r="B45" s="143">
        <v>42999</v>
      </c>
      <c r="C45" s="144" t="s">
        <v>73</v>
      </c>
      <c r="D45" s="145"/>
      <c r="E45" s="145" t="s">
        <v>7</v>
      </c>
      <c r="F45" s="145"/>
      <c r="G45" s="145"/>
      <c r="H45" s="146"/>
      <c r="I45" s="146"/>
      <c r="J45" s="147" t="s">
        <v>74</v>
      </c>
      <c r="K45" s="27" t="s">
        <v>382</v>
      </c>
    </row>
    <row r="46" spans="1:10" s="27" customFormat="1" ht="11.25">
      <c r="A46" s="28">
        <v>3960</v>
      </c>
      <c r="B46" s="29">
        <v>43979</v>
      </c>
      <c r="C46" s="26" t="s">
        <v>208</v>
      </c>
      <c r="D46" s="30"/>
      <c r="E46" s="30" t="s">
        <v>7</v>
      </c>
      <c r="F46" s="30"/>
      <c r="G46" s="30"/>
      <c r="H46" s="31"/>
      <c r="I46" s="31"/>
      <c r="J46" s="15" t="s">
        <v>214</v>
      </c>
    </row>
    <row r="47" spans="1:10" s="27" customFormat="1" ht="11.25">
      <c r="A47" s="28">
        <v>3898</v>
      </c>
      <c r="B47" s="29">
        <v>43608</v>
      </c>
      <c r="C47" s="26" t="s">
        <v>131</v>
      </c>
      <c r="D47" s="77">
        <v>921</v>
      </c>
      <c r="E47" s="30" t="s">
        <v>8</v>
      </c>
      <c r="F47" s="30"/>
      <c r="G47" s="77">
        <v>921</v>
      </c>
      <c r="H47" s="31" t="s">
        <v>97</v>
      </c>
      <c r="I47" s="31" t="s">
        <v>121</v>
      </c>
      <c r="J47" s="15" t="s">
        <v>308</v>
      </c>
    </row>
    <row r="48" spans="1:10" s="27" customFormat="1" ht="11.25">
      <c r="A48" s="28">
        <v>3721</v>
      </c>
      <c r="B48" s="29">
        <v>42789</v>
      </c>
      <c r="C48" s="26" t="s">
        <v>47</v>
      </c>
      <c r="D48" s="30"/>
      <c r="E48" s="17" t="s">
        <v>7</v>
      </c>
      <c r="F48" s="30"/>
      <c r="G48" s="30"/>
      <c r="H48" s="31" t="s">
        <v>87</v>
      </c>
      <c r="I48" s="31" t="s">
        <v>135</v>
      </c>
      <c r="J48" s="43" t="s">
        <v>59</v>
      </c>
    </row>
    <row r="49" spans="1:11" s="27" customFormat="1" ht="11.25">
      <c r="A49" s="28">
        <v>3713</v>
      </c>
      <c r="B49" s="29">
        <v>42670</v>
      </c>
      <c r="C49" s="26" t="s">
        <v>44</v>
      </c>
      <c r="D49" s="30">
        <v>8845</v>
      </c>
      <c r="E49" s="30" t="s">
        <v>9</v>
      </c>
      <c r="F49" s="30">
        <v>8845</v>
      </c>
      <c r="G49" s="30">
        <v>0</v>
      </c>
      <c r="H49" s="31" t="s">
        <v>79</v>
      </c>
      <c r="I49" s="31" t="s">
        <v>89</v>
      </c>
      <c r="J49" s="15" t="s">
        <v>221</v>
      </c>
      <c r="K49" s="130" t="s">
        <v>370</v>
      </c>
    </row>
    <row r="50" spans="1:10" s="27" customFormat="1" ht="11.25">
      <c r="A50" s="28">
        <v>3606</v>
      </c>
      <c r="B50" s="29">
        <v>42516</v>
      </c>
      <c r="C50" s="26" t="s">
        <v>37</v>
      </c>
      <c r="D50" s="30">
        <v>280</v>
      </c>
      <c r="E50" s="30" t="s">
        <v>7</v>
      </c>
      <c r="F50" s="30">
        <v>280</v>
      </c>
      <c r="G50" s="30"/>
      <c r="H50" s="31"/>
      <c r="I50" s="31"/>
      <c r="J50" s="33" t="s">
        <v>71</v>
      </c>
    </row>
    <row r="51" spans="1:11" s="27" customFormat="1" ht="11.25">
      <c r="A51" s="28">
        <v>3961</v>
      </c>
      <c r="B51" s="29">
        <v>43979</v>
      </c>
      <c r="C51" s="26" t="s">
        <v>209</v>
      </c>
      <c r="D51" s="30"/>
      <c r="E51" s="30" t="s">
        <v>7</v>
      </c>
      <c r="F51" s="30"/>
      <c r="G51" s="30"/>
      <c r="H51" s="31" t="s">
        <v>87</v>
      </c>
      <c r="I51" s="31" t="s">
        <v>135</v>
      </c>
      <c r="J51" s="15" t="s">
        <v>217</v>
      </c>
      <c r="K51" s="27" t="s">
        <v>351</v>
      </c>
    </row>
    <row r="52" spans="1:11" s="27" customFormat="1" ht="11.25">
      <c r="A52" s="28">
        <v>3727</v>
      </c>
      <c r="B52" s="29">
        <v>42761</v>
      </c>
      <c r="C52" s="26" t="s">
        <v>186</v>
      </c>
      <c r="D52" s="30">
        <v>5340</v>
      </c>
      <c r="E52" s="30" t="s">
        <v>9</v>
      </c>
      <c r="F52" s="30"/>
      <c r="G52" s="30">
        <v>5340</v>
      </c>
      <c r="H52" s="31" t="s">
        <v>82</v>
      </c>
      <c r="I52" s="31" t="s">
        <v>89</v>
      </c>
      <c r="J52" s="33" t="s">
        <v>277</v>
      </c>
      <c r="K52" s="130" t="s">
        <v>371</v>
      </c>
    </row>
    <row r="53" spans="1:10" s="27" customFormat="1" ht="11.25">
      <c r="A53" s="28">
        <v>3608</v>
      </c>
      <c r="B53" s="29">
        <v>42516</v>
      </c>
      <c r="C53" s="26" t="s">
        <v>36</v>
      </c>
      <c r="D53" s="30">
        <v>42602</v>
      </c>
      <c r="E53" s="30" t="s">
        <v>8</v>
      </c>
      <c r="F53" s="30"/>
      <c r="G53" s="30"/>
      <c r="H53" s="31" t="s">
        <v>305</v>
      </c>
      <c r="I53" s="31" t="s">
        <v>86</v>
      </c>
      <c r="J53" s="15" t="s">
        <v>392</v>
      </c>
    </row>
    <row r="54" spans="1:11" s="27" customFormat="1" ht="11.25">
      <c r="A54" s="28">
        <v>3607</v>
      </c>
      <c r="B54" s="29">
        <v>42516</v>
      </c>
      <c r="C54" s="26" t="s">
        <v>35</v>
      </c>
      <c r="D54" s="30">
        <v>5957</v>
      </c>
      <c r="E54" s="30" t="s">
        <v>9</v>
      </c>
      <c r="F54" s="30">
        <f>D54*0.7</f>
        <v>4169.9</v>
      </c>
      <c r="G54" s="30">
        <f>D54*0.3</f>
        <v>1787.1</v>
      </c>
      <c r="H54" s="31" t="s">
        <v>305</v>
      </c>
      <c r="I54" s="31" t="s">
        <v>121</v>
      </c>
      <c r="J54" s="15" t="s">
        <v>316</v>
      </c>
      <c r="K54" s="27" t="s">
        <v>350</v>
      </c>
    </row>
    <row r="55" spans="1:10" s="27" customFormat="1" ht="11.25">
      <c r="A55" s="28">
        <v>3951</v>
      </c>
      <c r="B55" s="29">
        <v>43923</v>
      </c>
      <c r="C55" s="26" t="s">
        <v>198</v>
      </c>
      <c r="D55" s="30">
        <v>150</v>
      </c>
      <c r="E55" s="30" t="s">
        <v>9</v>
      </c>
      <c r="F55" s="30"/>
      <c r="G55" s="30">
        <v>150</v>
      </c>
      <c r="H55" s="31" t="s">
        <v>139</v>
      </c>
      <c r="I55" s="31" t="s">
        <v>86</v>
      </c>
      <c r="J55" s="33" t="s">
        <v>345</v>
      </c>
    </row>
    <row r="56" spans="1:10" s="27" customFormat="1" ht="11.25">
      <c r="A56" s="28">
        <v>3456</v>
      </c>
      <c r="B56" s="29">
        <v>43245</v>
      </c>
      <c r="C56" s="26" t="s">
        <v>77</v>
      </c>
      <c r="D56" s="30">
        <v>12987</v>
      </c>
      <c r="E56" s="30" t="s">
        <v>8</v>
      </c>
      <c r="F56" s="30">
        <v>0</v>
      </c>
      <c r="G56" s="30">
        <v>12987</v>
      </c>
      <c r="H56" s="31" t="s">
        <v>96</v>
      </c>
      <c r="I56" s="31" t="s">
        <v>135</v>
      </c>
      <c r="J56" s="33" t="s">
        <v>235</v>
      </c>
    </row>
    <row r="57" spans="1:10" s="27" customFormat="1" ht="11.25">
      <c r="A57" s="28">
        <v>3940</v>
      </c>
      <c r="B57" s="29">
        <v>43861</v>
      </c>
      <c r="C57" s="26" t="s">
        <v>253</v>
      </c>
      <c r="D57" s="30"/>
      <c r="E57" s="30" t="s">
        <v>7</v>
      </c>
      <c r="F57" s="30"/>
      <c r="G57" s="30"/>
      <c r="H57" s="31" t="s">
        <v>87</v>
      </c>
      <c r="I57" s="31" t="s">
        <v>138</v>
      </c>
      <c r="J57" s="33" t="s">
        <v>254</v>
      </c>
    </row>
    <row r="58" spans="1:10" s="27" customFormat="1" ht="11.25">
      <c r="A58" s="28">
        <v>3939</v>
      </c>
      <c r="B58" s="29">
        <v>43861</v>
      </c>
      <c r="C58" s="26" t="s">
        <v>187</v>
      </c>
      <c r="D58" s="30"/>
      <c r="E58" s="30" t="s">
        <v>7</v>
      </c>
      <c r="F58" s="30"/>
      <c r="G58" s="30"/>
      <c r="H58" s="31" t="s">
        <v>87</v>
      </c>
      <c r="I58" s="31" t="s">
        <v>138</v>
      </c>
      <c r="J58" s="33" t="s">
        <v>206</v>
      </c>
    </row>
    <row r="59" spans="1:10" s="27" customFormat="1" ht="11.25" customHeight="1">
      <c r="A59" s="28">
        <v>3792</v>
      </c>
      <c r="B59" s="29">
        <v>43069</v>
      </c>
      <c r="C59" s="26" t="s">
        <v>69</v>
      </c>
      <c r="D59" s="30">
        <v>1500</v>
      </c>
      <c r="E59" s="30" t="s">
        <v>7</v>
      </c>
      <c r="F59" s="30"/>
      <c r="G59" s="30"/>
      <c r="H59" s="31"/>
      <c r="I59" s="31"/>
      <c r="J59" s="15" t="s">
        <v>75</v>
      </c>
    </row>
    <row r="60" spans="1:11" s="27" customFormat="1" ht="12" customHeight="1">
      <c r="A60" s="18">
        <v>3958</v>
      </c>
      <c r="B60" s="19">
        <v>43979</v>
      </c>
      <c r="C60" s="20" t="s">
        <v>205</v>
      </c>
      <c r="D60" s="21"/>
      <c r="E60" s="21" t="s">
        <v>7</v>
      </c>
      <c r="F60" s="21"/>
      <c r="G60" s="21"/>
      <c r="H60" s="23"/>
      <c r="I60" s="23"/>
      <c r="J60" s="24" t="s">
        <v>212</v>
      </c>
      <c r="K60" s="27" t="s">
        <v>213</v>
      </c>
    </row>
    <row r="61" spans="1:10" s="27" customFormat="1" ht="11.25" customHeight="1">
      <c r="A61" s="28">
        <v>3845</v>
      </c>
      <c r="B61" s="29">
        <v>43979</v>
      </c>
      <c r="C61" s="26" t="s">
        <v>204</v>
      </c>
      <c r="D61" s="30"/>
      <c r="E61" s="30" t="s">
        <v>7</v>
      </c>
      <c r="F61" s="30"/>
      <c r="G61" s="30"/>
      <c r="H61" s="31" t="s">
        <v>87</v>
      </c>
      <c r="I61" s="31" t="s">
        <v>138</v>
      </c>
      <c r="J61" s="15" t="s">
        <v>215</v>
      </c>
    </row>
    <row r="62" spans="1:10" s="27" customFormat="1" ht="11.25" customHeight="1">
      <c r="A62" s="28">
        <v>3968</v>
      </c>
      <c r="B62" s="29">
        <v>44070</v>
      </c>
      <c r="C62" s="26" t="s">
        <v>225</v>
      </c>
      <c r="D62" s="30">
        <v>2237</v>
      </c>
      <c r="E62" s="30" t="s">
        <v>8</v>
      </c>
      <c r="F62" s="30"/>
      <c r="G62" s="30">
        <v>2237</v>
      </c>
      <c r="H62" s="31" t="s">
        <v>121</v>
      </c>
      <c r="I62" s="31" t="s">
        <v>135</v>
      </c>
      <c r="J62" s="15" t="s">
        <v>365</v>
      </c>
    </row>
    <row r="63" spans="1:10" s="27" customFormat="1" ht="11.25">
      <c r="A63" s="28">
        <v>3948</v>
      </c>
      <c r="B63" s="29">
        <v>43888</v>
      </c>
      <c r="C63" s="26" t="s">
        <v>191</v>
      </c>
      <c r="D63" s="30"/>
      <c r="E63" s="30" t="s">
        <v>7</v>
      </c>
      <c r="F63" s="30"/>
      <c r="G63" s="30"/>
      <c r="H63" s="31" t="s">
        <v>87</v>
      </c>
      <c r="I63" s="31" t="s">
        <v>138</v>
      </c>
      <c r="J63" s="15" t="s">
        <v>195</v>
      </c>
    </row>
    <row r="64" spans="1:10" s="27" customFormat="1" ht="11.25">
      <c r="A64" s="28">
        <v>3949</v>
      </c>
      <c r="B64" s="29">
        <v>43888</v>
      </c>
      <c r="C64" s="26" t="s">
        <v>193</v>
      </c>
      <c r="D64" s="30"/>
      <c r="E64" s="30" t="s">
        <v>7</v>
      </c>
      <c r="F64" s="30"/>
      <c r="G64" s="30"/>
      <c r="H64" s="31" t="s">
        <v>87</v>
      </c>
      <c r="I64" s="31" t="s">
        <v>138</v>
      </c>
      <c r="J64" s="15" t="s">
        <v>195</v>
      </c>
    </row>
    <row r="65" spans="1:10" s="27" customFormat="1" ht="11.25">
      <c r="A65" s="28">
        <v>3946</v>
      </c>
      <c r="B65" s="29">
        <v>43888</v>
      </c>
      <c r="C65" s="26" t="s">
        <v>190</v>
      </c>
      <c r="D65" s="30">
        <v>2066</v>
      </c>
      <c r="E65" s="30" t="s">
        <v>8</v>
      </c>
      <c r="F65" s="30"/>
      <c r="G65" s="30">
        <v>2066</v>
      </c>
      <c r="H65" s="31" t="s">
        <v>96</v>
      </c>
      <c r="I65" s="31" t="s">
        <v>135</v>
      </c>
      <c r="J65" s="15" t="s">
        <v>250</v>
      </c>
    </row>
    <row r="66" spans="1:10" s="27" customFormat="1" ht="22.5">
      <c r="A66" s="28">
        <v>3720</v>
      </c>
      <c r="B66" s="29">
        <v>42789</v>
      </c>
      <c r="C66" s="58" t="s">
        <v>320</v>
      </c>
      <c r="D66" s="30">
        <v>6489</v>
      </c>
      <c r="E66" s="17" t="s">
        <v>8</v>
      </c>
      <c r="F66" s="30"/>
      <c r="G66" s="30">
        <v>6489</v>
      </c>
      <c r="H66" s="31" t="s">
        <v>87</v>
      </c>
      <c r="I66" s="31" t="s">
        <v>135</v>
      </c>
      <c r="J66" s="32" t="s">
        <v>364</v>
      </c>
    </row>
    <row r="67" spans="1:11" s="27" customFormat="1" ht="11.25">
      <c r="A67" s="28">
        <v>3690</v>
      </c>
      <c r="B67" s="29">
        <v>42642</v>
      </c>
      <c r="C67" s="26" t="s">
        <v>51</v>
      </c>
      <c r="D67" s="30">
        <v>51677</v>
      </c>
      <c r="E67" s="17" t="s">
        <v>9</v>
      </c>
      <c r="F67" s="71"/>
      <c r="G67" s="30">
        <v>74785</v>
      </c>
      <c r="H67" s="25" t="s">
        <v>86</v>
      </c>
      <c r="I67" s="25" t="s">
        <v>161</v>
      </c>
      <c r="J67" s="15" t="s">
        <v>394</v>
      </c>
      <c r="K67" s="27" t="s">
        <v>266</v>
      </c>
    </row>
    <row r="68" spans="1:10" s="63" customFormat="1" ht="22.5">
      <c r="A68" s="87">
        <v>3773</v>
      </c>
      <c r="B68" s="88">
        <v>43034</v>
      </c>
      <c r="C68" s="58" t="s">
        <v>61</v>
      </c>
      <c r="D68" s="89">
        <v>35000</v>
      </c>
      <c r="E68" s="90" t="s">
        <v>8</v>
      </c>
      <c r="F68" s="89">
        <v>35000</v>
      </c>
      <c r="G68" s="89"/>
      <c r="H68" s="91"/>
      <c r="I68" s="91"/>
      <c r="J68" s="92" t="s">
        <v>201</v>
      </c>
    </row>
    <row r="69" spans="1:10" s="27" customFormat="1" ht="12" thickBot="1">
      <c r="A69" s="66">
        <v>2541</v>
      </c>
      <c r="B69" s="67">
        <v>43245</v>
      </c>
      <c r="C69" s="68" t="s">
        <v>76</v>
      </c>
      <c r="D69" s="69"/>
      <c r="E69" s="70" t="s">
        <v>8</v>
      </c>
      <c r="F69" s="119"/>
      <c r="G69" s="69"/>
      <c r="H69" s="120" t="s">
        <v>96</v>
      </c>
      <c r="I69" s="121" t="s">
        <v>138</v>
      </c>
      <c r="J69" s="94" t="s">
        <v>317</v>
      </c>
    </row>
    <row r="70" spans="4:7" ht="15">
      <c r="D70" s="95">
        <f>SUM(D4:D69)</f>
        <v>450196</v>
      </c>
      <c r="F70" s="95">
        <f>SUM(F4:F69)</f>
        <v>57972.9</v>
      </c>
      <c r="G70" s="95">
        <f>SUM(G4:G69)</f>
        <v>346182.1</v>
      </c>
    </row>
    <row r="72" spans="10:14" ht="15.75" thickBot="1">
      <c r="J72" s="109" t="s">
        <v>252</v>
      </c>
      <c r="K72" s="109"/>
      <c r="L72" s="109"/>
      <c r="M72" s="109"/>
      <c r="N72" s="109"/>
    </row>
    <row r="73" spans="1:10" s="27" customFormat="1" ht="83.25" customHeight="1" thickBot="1">
      <c r="A73" s="13" t="s">
        <v>0</v>
      </c>
      <c r="B73" s="7" t="s">
        <v>1</v>
      </c>
      <c r="C73" s="2" t="s">
        <v>2</v>
      </c>
      <c r="D73" s="3" t="s">
        <v>6</v>
      </c>
      <c r="E73" s="4" t="s">
        <v>3</v>
      </c>
      <c r="F73" s="4" t="s">
        <v>4</v>
      </c>
      <c r="G73" s="4" t="s">
        <v>5</v>
      </c>
      <c r="H73" s="5" t="s">
        <v>27</v>
      </c>
      <c r="I73" s="5" t="s">
        <v>28</v>
      </c>
      <c r="J73" s="45" t="s">
        <v>10</v>
      </c>
    </row>
    <row r="74" spans="1:10" s="27" customFormat="1" ht="12" customHeight="1">
      <c r="A74" s="35">
        <v>3932</v>
      </c>
      <c r="B74" s="36">
        <v>43734</v>
      </c>
      <c r="C74" s="37" t="s">
        <v>164</v>
      </c>
      <c r="D74" s="38"/>
      <c r="E74" s="39" t="s">
        <v>7</v>
      </c>
      <c r="F74" s="38"/>
      <c r="G74" s="38"/>
      <c r="H74" s="40" t="s">
        <v>140</v>
      </c>
      <c r="I74" s="40" t="s">
        <v>229</v>
      </c>
      <c r="J74" s="16" t="s">
        <v>180</v>
      </c>
    </row>
    <row r="75" spans="1:10" s="27" customFormat="1" ht="11.25">
      <c r="A75" s="28">
        <v>3417</v>
      </c>
      <c r="B75" s="29">
        <v>41991</v>
      </c>
      <c r="C75" s="26" t="s">
        <v>26</v>
      </c>
      <c r="D75" s="30">
        <v>2750</v>
      </c>
      <c r="E75" s="17" t="s">
        <v>7</v>
      </c>
      <c r="F75" s="30">
        <v>2750</v>
      </c>
      <c r="G75" s="30"/>
      <c r="H75" s="31" t="s">
        <v>140</v>
      </c>
      <c r="I75" s="31" t="s">
        <v>184</v>
      </c>
      <c r="J75" s="15" t="s">
        <v>30</v>
      </c>
    </row>
    <row r="76" spans="1:10" s="27" customFormat="1" ht="12" customHeight="1">
      <c r="A76" s="28">
        <v>3807</v>
      </c>
      <c r="B76" s="29">
        <v>42908</v>
      </c>
      <c r="C76" s="26" t="s">
        <v>58</v>
      </c>
      <c r="D76" s="30"/>
      <c r="E76" s="17" t="s">
        <v>7</v>
      </c>
      <c r="F76" s="30"/>
      <c r="G76" s="30"/>
      <c r="H76" s="31" t="s">
        <v>140</v>
      </c>
      <c r="I76" s="31" t="s">
        <v>184</v>
      </c>
      <c r="J76" s="15" t="s">
        <v>230</v>
      </c>
    </row>
    <row r="77" spans="1:10" s="27" customFormat="1" ht="12" customHeight="1">
      <c r="A77" s="18"/>
      <c r="B77" s="19">
        <v>44182</v>
      </c>
      <c r="C77" s="20" t="s">
        <v>289</v>
      </c>
      <c r="D77" s="21"/>
      <c r="E77" s="22" t="s">
        <v>7</v>
      </c>
      <c r="F77" s="21"/>
      <c r="G77" s="21"/>
      <c r="H77" s="23" t="s">
        <v>140</v>
      </c>
      <c r="I77" s="23" t="s">
        <v>104</v>
      </c>
      <c r="J77" s="24" t="s">
        <v>290</v>
      </c>
    </row>
    <row r="78" spans="1:10" s="27" customFormat="1" ht="11.25">
      <c r="A78" s="18">
        <v>3996</v>
      </c>
      <c r="B78" s="19">
        <v>44182</v>
      </c>
      <c r="C78" s="20" t="s">
        <v>284</v>
      </c>
      <c r="D78" s="21"/>
      <c r="E78" s="22" t="s">
        <v>7</v>
      </c>
      <c r="F78" s="21"/>
      <c r="G78" s="21"/>
      <c r="H78" s="23" t="s">
        <v>155</v>
      </c>
      <c r="I78" s="23" t="s">
        <v>104</v>
      </c>
      <c r="J78" s="116" t="s">
        <v>291</v>
      </c>
    </row>
    <row r="79" spans="1:10" s="27" customFormat="1" ht="11.25">
      <c r="A79" s="18">
        <v>4010</v>
      </c>
      <c r="B79" s="19">
        <v>44252</v>
      </c>
      <c r="C79" s="20" t="s">
        <v>327</v>
      </c>
      <c r="D79" s="21"/>
      <c r="E79" s="22" t="s">
        <v>7</v>
      </c>
      <c r="F79" s="21"/>
      <c r="G79" s="21"/>
      <c r="H79" s="31" t="s">
        <v>140</v>
      </c>
      <c r="I79" s="31" t="s">
        <v>184</v>
      </c>
      <c r="J79" s="116" t="s">
        <v>334</v>
      </c>
    </row>
    <row r="80" spans="1:10" s="27" customFormat="1" ht="11.25">
      <c r="A80" s="18">
        <v>4011</v>
      </c>
      <c r="B80" s="19">
        <v>44252</v>
      </c>
      <c r="C80" s="20" t="s">
        <v>328</v>
      </c>
      <c r="D80" s="21"/>
      <c r="E80" s="22" t="s">
        <v>7</v>
      </c>
      <c r="F80" s="21"/>
      <c r="G80" s="21"/>
      <c r="H80" s="31" t="s">
        <v>140</v>
      </c>
      <c r="I80" s="31" t="s">
        <v>184</v>
      </c>
      <c r="J80" s="116" t="s">
        <v>334</v>
      </c>
    </row>
    <row r="81" spans="1:10" s="27" customFormat="1" ht="11.25">
      <c r="A81" s="18">
        <v>4001</v>
      </c>
      <c r="B81" s="19">
        <v>44224</v>
      </c>
      <c r="C81" s="20" t="s">
        <v>303</v>
      </c>
      <c r="D81" s="21"/>
      <c r="E81" s="22"/>
      <c r="F81" s="21"/>
      <c r="G81" s="21"/>
      <c r="H81" s="23"/>
      <c r="I81" s="23"/>
      <c r="J81" s="116" t="s">
        <v>304</v>
      </c>
    </row>
    <row r="82" spans="1:10" s="27" customFormat="1" ht="11.25">
      <c r="A82" s="137"/>
      <c r="B82" s="138">
        <v>44315</v>
      </c>
      <c r="C82" s="139" t="s">
        <v>380</v>
      </c>
      <c r="D82" s="133"/>
      <c r="E82" s="134" t="s">
        <v>7</v>
      </c>
      <c r="F82" s="133"/>
      <c r="G82" s="133"/>
      <c r="H82" s="132" t="s">
        <v>140</v>
      </c>
      <c r="I82" s="132" t="s">
        <v>104</v>
      </c>
      <c r="J82" s="140"/>
    </row>
    <row r="83" spans="1:10" s="27" customFormat="1" ht="11.25">
      <c r="A83" s="28">
        <v>3915</v>
      </c>
      <c r="B83" s="29">
        <v>43706</v>
      </c>
      <c r="C83" s="26" t="s">
        <v>152</v>
      </c>
      <c r="D83" s="30">
        <v>894</v>
      </c>
      <c r="E83" s="17" t="s">
        <v>8</v>
      </c>
      <c r="F83" s="30"/>
      <c r="G83" s="30">
        <v>894</v>
      </c>
      <c r="H83" s="31" t="s">
        <v>140</v>
      </c>
      <c r="I83" s="31" t="s">
        <v>184</v>
      </c>
      <c r="J83" s="15" t="s">
        <v>338</v>
      </c>
    </row>
    <row r="84" spans="1:10" s="27" customFormat="1" ht="11.25">
      <c r="A84" s="28">
        <v>3849</v>
      </c>
      <c r="B84" s="29">
        <v>43370</v>
      </c>
      <c r="C84" s="26" t="s">
        <v>101</v>
      </c>
      <c r="D84" s="30"/>
      <c r="E84" s="30" t="s">
        <v>8</v>
      </c>
      <c r="F84" s="30"/>
      <c r="G84" s="30"/>
      <c r="H84" s="31" t="s">
        <v>236</v>
      </c>
      <c r="I84" s="31" t="s">
        <v>161</v>
      </c>
      <c r="J84" s="15" t="s">
        <v>247</v>
      </c>
    </row>
    <row r="85" spans="1:10" s="27" customFormat="1" ht="11.25">
      <c r="A85" s="28">
        <v>4016</v>
      </c>
      <c r="B85" s="29">
        <v>44182</v>
      </c>
      <c r="C85" s="26" t="s">
        <v>282</v>
      </c>
      <c r="D85" s="30"/>
      <c r="E85" s="30" t="s">
        <v>7</v>
      </c>
      <c r="F85" s="30"/>
      <c r="G85" s="30"/>
      <c r="H85" s="31" t="s">
        <v>155</v>
      </c>
      <c r="I85" s="31" t="s">
        <v>229</v>
      </c>
      <c r="J85" s="116" t="s">
        <v>334</v>
      </c>
    </row>
    <row r="86" spans="1:10" s="27" customFormat="1" ht="11.25">
      <c r="A86" s="28">
        <v>3935</v>
      </c>
      <c r="B86" s="29">
        <v>44161</v>
      </c>
      <c r="C86" s="26" t="s">
        <v>270</v>
      </c>
      <c r="D86" s="30"/>
      <c r="E86" s="30" t="s">
        <v>7</v>
      </c>
      <c r="F86" s="30"/>
      <c r="G86" s="30"/>
      <c r="H86" s="31" t="s">
        <v>236</v>
      </c>
      <c r="I86" s="31" t="s">
        <v>184</v>
      </c>
      <c r="J86" s="15" t="s">
        <v>273</v>
      </c>
    </row>
    <row r="87" spans="1:10" s="27" customFormat="1" ht="11.25">
      <c r="A87" s="28">
        <v>2676</v>
      </c>
      <c r="B87" s="29">
        <v>44252</v>
      </c>
      <c r="C87" s="26" t="s">
        <v>330</v>
      </c>
      <c r="D87" s="30"/>
      <c r="E87" s="30" t="s">
        <v>7</v>
      </c>
      <c r="F87" s="30"/>
      <c r="G87" s="30"/>
      <c r="H87" s="31" t="s">
        <v>140</v>
      </c>
      <c r="I87" s="31" t="s">
        <v>184</v>
      </c>
      <c r="J87" s="15" t="s">
        <v>335</v>
      </c>
    </row>
    <row r="88" spans="1:10" s="27" customFormat="1" ht="11.25">
      <c r="A88" s="135"/>
      <c r="B88" s="136">
        <v>44315</v>
      </c>
      <c r="C88" s="128" t="s">
        <v>377</v>
      </c>
      <c r="D88" s="126"/>
      <c r="E88" s="126" t="s">
        <v>7</v>
      </c>
      <c r="F88" s="126"/>
      <c r="G88" s="126"/>
      <c r="H88" s="125" t="s">
        <v>140</v>
      </c>
      <c r="I88" s="125" t="s">
        <v>374</v>
      </c>
      <c r="J88" s="129"/>
    </row>
    <row r="89" spans="1:10" s="27" customFormat="1" ht="11.25">
      <c r="A89" s="28">
        <v>2750</v>
      </c>
      <c r="B89" s="29">
        <v>41515</v>
      </c>
      <c r="C89" s="26" t="s">
        <v>18</v>
      </c>
      <c r="D89" s="30">
        <v>6000</v>
      </c>
      <c r="E89" s="30" t="s">
        <v>7</v>
      </c>
      <c r="F89" s="30">
        <v>4200</v>
      </c>
      <c r="G89" s="30">
        <v>1800</v>
      </c>
      <c r="H89" s="125" t="s">
        <v>372</v>
      </c>
      <c r="I89" s="125" t="s">
        <v>373</v>
      </c>
      <c r="J89" s="15" t="s">
        <v>228</v>
      </c>
    </row>
    <row r="90" spans="1:10" s="27" customFormat="1" ht="11.25">
      <c r="A90" s="28">
        <v>2777</v>
      </c>
      <c r="B90" s="29">
        <v>41564</v>
      </c>
      <c r="C90" s="26" t="s">
        <v>53</v>
      </c>
      <c r="D90" s="30">
        <v>1334</v>
      </c>
      <c r="E90" s="30" t="s">
        <v>8</v>
      </c>
      <c r="F90" s="30">
        <v>0</v>
      </c>
      <c r="G90" s="30">
        <v>1334</v>
      </c>
      <c r="H90" s="125" t="s">
        <v>375</v>
      </c>
      <c r="I90" s="125" t="s">
        <v>376</v>
      </c>
      <c r="J90" s="15" t="s">
        <v>244</v>
      </c>
    </row>
    <row r="91" spans="1:10" s="27" customFormat="1" ht="11.25">
      <c r="A91" s="28">
        <v>3250</v>
      </c>
      <c r="B91" s="29">
        <v>41697</v>
      </c>
      <c r="C91" s="26" t="s">
        <v>32</v>
      </c>
      <c r="D91" s="30">
        <v>52500</v>
      </c>
      <c r="E91" s="17" t="s">
        <v>7</v>
      </c>
      <c r="F91" s="30"/>
      <c r="G91" s="30">
        <v>52500</v>
      </c>
      <c r="H91" s="31" t="s">
        <v>140</v>
      </c>
      <c r="I91" s="31" t="s">
        <v>229</v>
      </c>
      <c r="J91" s="32" t="s">
        <v>352</v>
      </c>
    </row>
    <row r="92" spans="1:10" s="27" customFormat="1" ht="11.25">
      <c r="A92" s="135"/>
      <c r="B92" s="136">
        <v>44315</v>
      </c>
      <c r="C92" s="128" t="s">
        <v>381</v>
      </c>
      <c r="D92" s="126"/>
      <c r="E92" s="127" t="s">
        <v>7</v>
      </c>
      <c r="F92" s="126"/>
      <c r="G92" s="126"/>
      <c r="H92" s="125" t="s">
        <v>140</v>
      </c>
      <c r="I92" s="125" t="s">
        <v>184</v>
      </c>
      <c r="J92" s="141"/>
    </row>
    <row r="93" spans="1:10" s="27" customFormat="1" ht="11.25">
      <c r="A93" s="28">
        <v>3994</v>
      </c>
      <c r="B93" s="29">
        <v>44182</v>
      </c>
      <c r="C93" s="26" t="s">
        <v>288</v>
      </c>
      <c r="D93" s="30"/>
      <c r="E93" s="17" t="s">
        <v>7</v>
      </c>
      <c r="F93" s="30"/>
      <c r="G93" s="30"/>
      <c r="H93" s="31" t="s">
        <v>140</v>
      </c>
      <c r="I93" s="31" t="s">
        <v>104</v>
      </c>
      <c r="J93" s="32" t="s">
        <v>291</v>
      </c>
    </row>
    <row r="94" spans="1:10" s="27" customFormat="1" ht="11.25">
      <c r="A94" s="28">
        <v>3450</v>
      </c>
      <c r="B94" s="29">
        <v>42180</v>
      </c>
      <c r="C94" s="26" t="s">
        <v>67</v>
      </c>
      <c r="D94" s="30">
        <v>10070</v>
      </c>
      <c r="E94" s="17" t="s">
        <v>8</v>
      </c>
      <c r="F94" s="30"/>
      <c r="G94" s="30">
        <v>10070</v>
      </c>
      <c r="H94" s="31" t="s">
        <v>140</v>
      </c>
      <c r="I94" s="31" t="s">
        <v>184</v>
      </c>
      <c r="J94" s="32" t="s">
        <v>263</v>
      </c>
    </row>
    <row r="95" spans="1:10" s="27" customFormat="1" ht="11.25">
      <c r="A95" s="28">
        <v>3868</v>
      </c>
      <c r="B95" s="29">
        <v>43496</v>
      </c>
      <c r="C95" s="26" t="s">
        <v>111</v>
      </c>
      <c r="D95" s="30">
        <v>2754</v>
      </c>
      <c r="E95" s="30" t="s">
        <v>8</v>
      </c>
      <c r="F95" s="30"/>
      <c r="G95" s="30">
        <v>2754</v>
      </c>
      <c r="H95" s="31" t="s">
        <v>236</v>
      </c>
      <c r="I95" s="31" t="s">
        <v>184</v>
      </c>
      <c r="J95" s="15" t="s">
        <v>275</v>
      </c>
    </row>
    <row r="96" spans="1:10" s="27" customFormat="1" ht="11.25">
      <c r="A96" s="28">
        <v>2800</v>
      </c>
      <c r="B96" s="29">
        <v>41606</v>
      </c>
      <c r="C96" s="26" t="s">
        <v>19</v>
      </c>
      <c r="D96" s="30"/>
      <c r="E96" s="30" t="s">
        <v>7</v>
      </c>
      <c r="F96" s="30"/>
      <c r="G96" s="30"/>
      <c r="H96" s="31" t="s">
        <v>140</v>
      </c>
      <c r="I96" s="31" t="s">
        <v>104</v>
      </c>
      <c r="J96" s="33" t="s">
        <v>113</v>
      </c>
    </row>
    <row r="97" spans="1:10" s="27" customFormat="1" ht="11.25">
      <c r="A97" s="28">
        <v>2653</v>
      </c>
      <c r="B97" s="29">
        <v>41242</v>
      </c>
      <c r="C97" s="26" t="s">
        <v>65</v>
      </c>
      <c r="D97" s="30">
        <v>5873</v>
      </c>
      <c r="E97" s="30" t="s">
        <v>8</v>
      </c>
      <c r="F97" s="30">
        <v>0</v>
      </c>
      <c r="G97" s="30">
        <v>5873</v>
      </c>
      <c r="H97" s="31" t="s">
        <v>155</v>
      </c>
      <c r="I97" s="31" t="s">
        <v>104</v>
      </c>
      <c r="J97" s="15" t="s">
        <v>182</v>
      </c>
    </row>
    <row r="98" spans="1:10" s="27" customFormat="1" ht="11.25">
      <c r="A98" s="28">
        <v>3900</v>
      </c>
      <c r="B98" s="29">
        <v>43643</v>
      </c>
      <c r="C98" s="26" t="s">
        <v>132</v>
      </c>
      <c r="D98" s="30"/>
      <c r="E98" s="30" t="s">
        <v>7</v>
      </c>
      <c r="F98" s="30"/>
      <c r="G98" s="30"/>
      <c r="H98" s="31" t="s">
        <v>140</v>
      </c>
      <c r="I98" s="31" t="s">
        <v>233</v>
      </c>
      <c r="J98" s="15" t="s">
        <v>137</v>
      </c>
    </row>
    <row r="99" spans="1:10" s="27" customFormat="1" ht="11.25">
      <c r="A99" s="28">
        <v>2743</v>
      </c>
      <c r="B99" s="29">
        <v>41515</v>
      </c>
      <c r="C99" s="26" t="s">
        <v>145</v>
      </c>
      <c r="D99" s="30"/>
      <c r="E99" s="30" t="s">
        <v>8</v>
      </c>
      <c r="F99" s="30"/>
      <c r="G99" s="30"/>
      <c r="H99" s="31" t="s">
        <v>140</v>
      </c>
      <c r="I99" s="31" t="s">
        <v>233</v>
      </c>
      <c r="J99" s="15" t="s">
        <v>301</v>
      </c>
    </row>
    <row r="100" spans="1:10" s="27" customFormat="1" ht="11.25" customHeight="1">
      <c r="A100" s="28">
        <v>3719</v>
      </c>
      <c r="B100" s="29">
        <v>42789</v>
      </c>
      <c r="C100" s="58" t="s">
        <v>48</v>
      </c>
      <c r="D100" s="30"/>
      <c r="E100" s="30" t="s">
        <v>7</v>
      </c>
      <c r="F100" s="30"/>
      <c r="G100" s="30"/>
      <c r="H100" s="31" t="s">
        <v>155</v>
      </c>
      <c r="I100" s="31" t="s">
        <v>229</v>
      </c>
      <c r="J100" s="33" t="s">
        <v>144</v>
      </c>
    </row>
    <row r="101" spans="1:10" s="27" customFormat="1" ht="11.25" customHeight="1">
      <c r="A101" s="25">
        <v>4006</v>
      </c>
      <c r="B101" s="29">
        <v>44224</v>
      </c>
      <c r="C101" s="58" t="s">
        <v>312</v>
      </c>
      <c r="D101" s="30"/>
      <c r="E101" s="30" t="s">
        <v>7</v>
      </c>
      <c r="F101" s="30"/>
      <c r="G101" s="30"/>
      <c r="H101" s="25" t="s">
        <v>140</v>
      </c>
      <c r="I101" s="25" t="s">
        <v>160</v>
      </c>
      <c r="J101" s="117" t="s">
        <v>321</v>
      </c>
    </row>
    <row r="102" spans="1:10" s="27" customFormat="1" ht="12" thickBot="1">
      <c r="A102" s="52">
        <v>2608</v>
      </c>
      <c r="B102" s="53">
        <v>43160</v>
      </c>
      <c r="C102" s="108" t="s">
        <v>177</v>
      </c>
      <c r="D102" s="54">
        <v>11983</v>
      </c>
      <c r="E102" s="55" t="s">
        <v>8</v>
      </c>
      <c r="F102" s="111"/>
      <c r="G102" s="54">
        <v>11983</v>
      </c>
      <c r="H102" s="118" t="s">
        <v>140</v>
      </c>
      <c r="I102" s="118" t="s">
        <v>160</v>
      </c>
      <c r="J102" s="72" t="s">
        <v>395</v>
      </c>
    </row>
    <row r="104" spans="2:3" s="65" customFormat="1" ht="11.25">
      <c r="B104" s="96"/>
      <c r="C104" s="65" t="s">
        <v>368</v>
      </c>
    </row>
  </sheetData>
  <sheetProtection/>
  <mergeCells count="6">
    <mergeCell ref="A2:D2"/>
    <mergeCell ref="F2:J2"/>
    <mergeCell ref="A1:D1"/>
    <mergeCell ref="K13:O13"/>
    <mergeCell ref="K23:K24"/>
    <mergeCell ref="F1:J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&amp;LPro zasedání P SVK Žďársko dne 20.5.2021</oddHeader>
    <oddFooter>&amp;LZpracovala dne 13.5.2021 Ing. Ivana Kalábová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Pelikán</dc:creator>
  <cp:keywords/>
  <dc:description/>
  <cp:lastModifiedBy>Vojta</cp:lastModifiedBy>
  <cp:lastPrinted>2020-10-12T14:51:31Z</cp:lastPrinted>
  <dcterms:created xsi:type="dcterms:W3CDTF">2012-11-27T07:21:59Z</dcterms:created>
  <dcterms:modified xsi:type="dcterms:W3CDTF">2021-05-11T04:09:36Z</dcterms:modified>
  <cp:category/>
  <cp:version/>
  <cp:contentType/>
  <cp:contentStatus/>
</cp:coreProperties>
</file>